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9" activeTab="9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Образец" sheetId="6" r:id="rId6"/>
    <sheet name="на 01.01.07" sheetId="7" r:id="rId7"/>
    <sheet name="2007" sheetId="8" r:id="rId8"/>
    <sheet name="2007 с одн.дес.зн." sheetId="9" r:id="rId9"/>
    <sheet name="1 пг 2011" sheetId="10" r:id="rId10"/>
  </sheets>
  <definedNames/>
  <calcPr fullCalcOnLoad="1"/>
</workbook>
</file>

<file path=xl/sharedStrings.xml><?xml version="1.0" encoding="utf-8"?>
<sst xmlns="http://schemas.openxmlformats.org/spreadsheetml/2006/main" count="16498" uniqueCount="926">
  <si>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</si>
  <si>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</si>
  <si>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</si>
  <si>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</si>
  <si>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</si>
  <si>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</si>
  <si>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</si>
  <si>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</si>
  <si>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</si>
  <si>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</si>
  <si>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</si>
  <si>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</si>
  <si>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</si>
  <si>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</si>
  <si>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</si>
  <si>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</si>
  <si>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</si>
  <si>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</si>
  <si>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</si>
  <si>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</si>
  <si>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</si>
  <si>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</si>
  <si>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</si>
  <si>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</si>
  <si>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</si>
  <si>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</si>
  <si>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</si>
  <si>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</si>
  <si>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</si>
  <si>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</si>
  <si>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</si>
  <si>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</si>
  <si>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</si>
  <si>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</si>
  <si>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</si>
  <si>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</si>
  <si>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</si>
  <si>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</si>
  <si>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</si>
  <si>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</si>
  <si>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</si>
  <si>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</si>
  <si>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</si>
  <si>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</si>
  <si>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</si>
  <si>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</si>
  <si>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</si>
  <si>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</si>
  <si>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</si>
  <si>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</si>
  <si>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</si>
  <si>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</si>
  <si>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</si>
  <si>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</si>
  <si>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</si>
  <si>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</si>
  <si>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</si>
  <si>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</si>
  <si>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</si>
  <si>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</si>
  <si>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</si>
  <si>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</si>
  <si>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</si>
  <si>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</si>
  <si>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</si>
  <si>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</si>
  <si>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</si>
  <si>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</si>
  <si>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</si>
  <si>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</si>
  <si>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</si>
  <si>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</si>
  <si>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</si>
  <si>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</si>
  <si>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</si>
  <si>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</si>
  <si>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</si>
  <si>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</si>
  <si>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</si>
  <si>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</si>
  <si>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</si>
  <si>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</si>
  <si>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</si>
  <si>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</si>
  <si>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</si>
  <si>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</si>
  <si>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</si>
  <si>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</si>
  <si>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</si>
  <si>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</si>
  <si>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</si>
  <si>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</si>
  <si>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</si>
  <si>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</si>
  <si>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</si>
  <si>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</si>
  <si>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</si>
  <si>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</si>
  <si>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</si>
  <si>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</si>
  <si>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</si>
  <si>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</si>
  <si>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</si>
  <si>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</si>
  <si>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</si>
  <si>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</si>
  <si>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</si>
  <si>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</si>
  <si>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</si>
  <si>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</si>
  <si>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</si>
  <si>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</si>
  <si>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</si>
  <si>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</si>
  <si>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</si>
  <si>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</si>
  <si>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</si>
  <si>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</si>
  <si>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</si>
  <si>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</si>
  <si>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</si>
  <si>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</si>
  <si>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</si>
  <si>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</si>
  <si>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</si>
  <si>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</si>
  <si>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</si>
  <si>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</si>
  <si>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</si>
  <si>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</si>
  <si>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</si>
  <si>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</si>
  <si>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</si>
  <si>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</si>
  <si>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</si>
  <si>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</si>
  <si>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</si>
  <si>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</si>
  <si>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</si>
  <si>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</si>
  <si>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</si>
  <si>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</si>
  <si>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</si>
  <si>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</si>
  <si>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</si>
  <si>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</si>
  <si>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</si>
  <si>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</si>
  <si>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</si>
  <si>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</si>
  <si>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</si>
  <si>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</si>
  <si>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</si>
  <si>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</si>
  <si>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</si>
  <si>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</si>
  <si>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</si>
  <si>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</si>
  <si>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</si>
  <si>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</si>
  <si>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</si>
  <si>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</si>
  <si>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</si>
  <si>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</si>
  <si>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</si>
  <si>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</si>
  <si>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</si>
  <si>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</si>
  <si>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</si>
  <si>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</si>
  <si>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</si>
  <si>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</si>
  <si>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</si>
  <si>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</si>
  <si>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</si>
  <si>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</si>
  <si>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</si>
  <si>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</si>
  <si>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</si>
  <si>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</si>
  <si>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</si>
  <si>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</si>
  <si>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</si>
  <si>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</si>
  <si>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</si>
  <si>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</si>
  <si>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</si>
  <si>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</si>
  <si>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</si>
  <si>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</si>
  <si>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</si>
  <si>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</si>
  <si>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</si>
  <si>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</si>
  <si>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</si>
  <si>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</si>
  <si>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</si>
  <si>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</si>
  <si>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</si>
  <si>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</si>
  <si>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</si>
  <si>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</si>
  <si>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</si>
  <si>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</si>
  <si>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</si>
  <si>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</si>
  <si>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</si>
  <si>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</si>
  <si>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</si>
  <si>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</si>
  <si>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</si>
  <si>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</si>
  <si>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</si>
  <si>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</si>
  <si>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</si>
  <si>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</si>
  <si>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</si>
  <si>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</si>
  <si>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</si>
  <si>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</si>
  <si>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</si>
  <si>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</si>
  <si>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</si>
  <si>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</si>
  <si>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</si>
  <si>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</si>
  <si>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</si>
  <si>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</si>
  <si>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</si>
  <si>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</si>
  <si>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</si>
  <si>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</si>
  <si>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</si>
  <si>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</si>
  <si>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</si>
  <si>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</si>
  <si>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</si>
  <si>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</si>
  <si>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</si>
  <si>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</si>
  <si>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</si>
  <si>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</si>
  <si>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</si>
  <si>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</si>
  <si>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</si>
  <si>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</si>
  <si>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</si>
  <si>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</si>
  <si>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</si>
  <si>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</si>
  <si>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</si>
  <si>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</si>
  <si>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</si>
  <si>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</si>
  <si>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</si>
  <si>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</si>
  <si>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</si>
  <si>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</si>
  <si>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</si>
  <si>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</si>
  <si>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</si>
  <si>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</si>
  <si>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</si>
  <si>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</si>
  <si>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</si>
  <si>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</si>
  <si>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</si>
  <si>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</si>
  <si>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</si>
  <si>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</si>
  <si>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</si>
  <si>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</si>
  <si>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</si>
  <si>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</si>
  <si>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</si>
  <si>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</si>
  <si>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</si>
  <si>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</si>
  <si>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</si>
  <si>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</si>
  <si>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</si>
  <si>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</si>
  <si>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</si>
  <si>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</si>
  <si>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</si>
  <si>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</si>
  <si>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</si>
  <si>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</si>
  <si>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</si>
  <si>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</si>
  <si>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</si>
  <si>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</si>
  <si>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</si>
  <si>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</si>
  <si>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</si>
  <si>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</si>
  <si>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</si>
  <si>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</si>
  <si>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</si>
  <si>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</si>
  <si>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</si>
  <si>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</si>
  <si>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</si>
  <si>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</si>
  <si>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</si>
  <si>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</si>
  <si>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</si>
  <si>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</si>
  <si>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</si>
  <si>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</si>
  <si>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</si>
  <si>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</si>
  <si>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</si>
  <si>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</si>
  <si>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</si>
  <si>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</si>
  <si>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</si>
  <si>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</si>
  <si>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</si>
  <si>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</si>
  <si>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</si>
  <si>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</si>
  <si>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</si>
  <si>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</si>
  <si>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</si>
  <si>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</si>
  <si>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</si>
  <si>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</si>
  <si>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</si>
  <si>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</si>
  <si>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</si>
  <si>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</si>
  <si>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</si>
  <si>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</si>
  <si>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</si>
  <si>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</si>
  <si>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</si>
  <si>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</si>
  <si>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</si>
  <si>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</si>
  <si>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</si>
  <si>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</si>
  <si>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</si>
  <si>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</si>
  <si>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</si>
  <si>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</si>
  <si>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</si>
  <si>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</si>
  <si>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</si>
  <si>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</si>
  <si>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</si>
  <si>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</si>
  <si>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</si>
  <si>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</si>
  <si>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</si>
  <si>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</si>
  <si>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</si>
  <si>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</si>
  <si>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</si>
  <si>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</si>
  <si>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</si>
  <si>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</si>
  <si>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</si>
  <si>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</si>
  <si>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</si>
  <si>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</si>
  <si>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</si>
  <si>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</si>
  <si>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</si>
  <si>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</si>
  <si>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</si>
  <si>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</si>
  <si>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</si>
  <si>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</si>
  <si>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</si>
  <si>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</si>
  <si>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</si>
  <si>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</si>
  <si>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</si>
  <si>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</si>
  <si>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</si>
  <si>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</si>
  <si>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</si>
  <si>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</si>
  <si>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</si>
  <si>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</si>
  <si>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</si>
  <si>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</si>
  <si>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</si>
  <si>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</si>
  <si>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</si>
  <si>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</si>
  <si>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</si>
  <si>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</si>
  <si>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</si>
  <si>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</si>
  <si>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</si>
  <si>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</si>
  <si>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</si>
  <si>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</si>
  <si>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</si>
  <si>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</si>
  <si>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</si>
  <si>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</si>
  <si>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</si>
  <si>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</si>
  <si>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</si>
  <si>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</si>
  <si>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</si>
  <si>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</si>
  <si>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</si>
  <si>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</si>
  <si>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</si>
  <si>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</si>
  <si>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</si>
  <si>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</si>
  <si>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</si>
  <si>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</si>
  <si>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</si>
  <si>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</si>
  <si>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</si>
  <si>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</si>
  <si>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</si>
  <si>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</si>
  <si>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</si>
  <si>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</si>
  <si>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</si>
  <si>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</si>
  <si>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</si>
  <si>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</si>
  <si>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</si>
  <si>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</si>
  <si>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</si>
  <si>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</si>
  <si>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</si>
  <si>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</si>
  <si>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</si>
  <si>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</si>
  <si>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</si>
  <si>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</si>
  <si>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</si>
  <si>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</si>
  <si>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</si>
  <si>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</si>
  <si>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</si>
  <si>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</si>
  <si>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</si>
  <si>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</si>
  <si>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</si>
  <si>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</si>
  <si>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</si>
  <si>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</si>
  <si>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</si>
  <si>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</si>
  <si>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</si>
  <si>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</si>
  <si>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</si>
  <si>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</si>
  <si>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</si>
  <si>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</si>
  <si>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</si>
  <si>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</si>
  <si>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</si>
  <si>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</si>
  <si>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</si>
  <si>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</si>
  <si>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</si>
  <si>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</si>
  <si>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</si>
  <si>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</si>
  <si>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</si>
  <si>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</si>
  <si>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</si>
  <si>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</si>
  <si>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</si>
  <si>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</si>
  <si>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</si>
  <si>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</si>
  <si>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</si>
  <si>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</si>
  <si>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</si>
  <si>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</si>
  <si>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</si>
  <si>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</si>
  <si>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</si>
  <si>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</si>
  <si>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</si>
  <si>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</si>
  <si>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</si>
  <si>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</si>
  <si>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</si>
  <si>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</si>
  <si>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</si>
  <si>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</si>
  <si>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</si>
  <si>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</si>
  <si>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</si>
  <si>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</si>
  <si>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</si>
  <si>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</si>
  <si>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</si>
  <si>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</si>
  <si>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</si>
  <si>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</si>
  <si>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</si>
  <si>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</si>
  <si>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</si>
  <si>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</si>
  <si>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</si>
  <si>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</si>
  <si>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</si>
  <si>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</si>
  <si>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</si>
  <si>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</si>
  <si>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</si>
  <si>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</si>
  <si>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</si>
  <si>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</si>
  <si>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</si>
  <si>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</si>
  <si>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</si>
  <si>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</si>
  <si>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</si>
  <si>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</si>
  <si>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</si>
  <si>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</si>
  <si>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</si>
  <si>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</si>
  <si>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</si>
  <si>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</si>
  <si>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</si>
  <si>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</si>
  <si>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</si>
  <si>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</si>
  <si>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</si>
  <si>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</si>
  <si>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</si>
  <si>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</si>
  <si>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</si>
  <si>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</si>
  <si>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</si>
  <si>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</si>
  <si>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</si>
  <si>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</si>
  <si>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</si>
  <si>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</si>
  <si>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</si>
  <si>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</si>
  <si>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</si>
  <si>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</si>
  <si>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</si>
  <si>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</si>
  <si>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</si>
  <si>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</si>
  <si>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</si>
  <si>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</si>
  <si>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</si>
  <si>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</si>
  <si>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</si>
  <si>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</si>
  <si>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</si>
  <si>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</si>
  <si>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</si>
  <si>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</si>
  <si>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</si>
  <si>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</si>
  <si>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</si>
  <si>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</si>
  <si>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</si>
  <si>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</si>
  <si>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</si>
  <si>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</si>
  <si>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</si>
  <si>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</si>
  <si>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</si>
  <si>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</si>
  <si>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</si>
  <si>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</si>
  <si>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</si>
  <si>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</si>
  <si>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</si>
  <si>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</si>
  <si>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</si>
  <si>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</si>
  <si>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</si>
  <si>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</si>
  <si>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</si>
  <si>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</si>
  <si>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</si>
  <si>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</si>
  <si>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</si>
  <si>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</si>
  <si>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</si>
  <si>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</si>
  <si>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</si>
  <si>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</si>
  <si>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</si>
  <si>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</si>
  <si>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</si>
  <si>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</si>
  <si>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</si>
  <si>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</si>
  <si>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</si>
  <si>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</si>
  <si>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</si>
  <si>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</si>
  <si>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</si>
  <si>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</si>
  <si>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</si>
  <si>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</si>
  <si>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</si>
  <si>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</si>
  <si>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</si>
  <si>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</si>
  <si>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</si>
  <si>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</si>
  <si>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</si>
  <si>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</si>
  <si>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</si>
  <si>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</si>
  <si>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</si>
  <si>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</si>
  <si>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</si>
  <si>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</si>
  <si>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</si>
  <si>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</si>
  <si>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</si>
  <si>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</si>
  <si>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</si>
  <si>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</si>
  <si>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</si>
  <si>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</si>
  <si>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</si>
  <si>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</si>
  <si>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</si>
  <si>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</si>
  <si>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</si>
  <si>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</si>
  <si>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</si>
  <si>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</si>
  <si>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</si>
  <si>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</si>
  <si>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</si>
  <si>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</si>
  <si>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</si>
  <si>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</si>
  <si>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</si>
  <si>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</si>
  <si>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</si>
  <si>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</si>
  <si>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</si>
  <si>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</si>
  <si>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</si>
  <si>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</si>
  <si>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</si>
  <si>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</si>
  <si>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</si>
  <si>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</si>
  <si>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</si>
  <si>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</si>
  <si>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</si>
  <si>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</si>
  <si>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</si>
  <si>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</si>
  <si>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</si>
  <si>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</si>
  <si>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</si>
  <si>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</si>
  <si>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</si>
  <si>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</si>
  <si>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</si>
  <si>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</si>
  <si>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</si>
  <si>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</si>
  <si>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</si>
  <si>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</si>
  <si>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</si>
  <si>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</si>
  <si>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</si>
  <si>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</si>
  <si>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</si>
  <si>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</si>
  <si>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</si>
  <si>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</si>
  <si>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</si>
  <si>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</si>
  <si>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Ведомственная структура  _____________________________поселения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</si>
  <si>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</si>
  <si>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</si>
  <si>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</si>
  <si>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</si>
  <si>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</si>
  <si>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№                     от     декабря 2005  г.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</si>
  <si>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</si>
  <si>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</si>
  <si>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</si>
  <si>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</si>
  <si>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</si>
  <si>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</si>
  <si>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</si>
  <si>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</si>
  <si>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____________________поселени 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</si>
  <si>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</si>
  <si>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</si>
  <si>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</si>
  <si>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</si>
  <si>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</si>
  <si>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</si>
  <si>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</si>
  <si>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</si>
  <si>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Здравоохранение и спорт </t>
  </si>
  <si>
    <t>Администрация Войсковицкого сельского поселения</t>
  </si>
  <si>
    <t>1.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</si>
  <si>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</si>
  <si>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</si>
  <si>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</si>
  <si>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>1003</t>
  </si>
  <si>
    <t>Социальное обеспечение населения</t>
  </si>
  <si>
    <t xml:space="preserve">Ведомственная структура расходов бюджета Войсковицкого сельского поселения на 2006 год  </t>
  </si>
  <si>
    <t>по разделам, подразделам, целевым статьям и видам расходной классификации расходов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</si>
  <si>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</si>
  <si>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</si>
  <si>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</si>
  <si>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 xml:space="preserve">000 </t>
  </si>
  <si>
    <t xml:space="preserve">092 00 00 </t>
  </si>
  <si>
    <t>216</t>
  </si>
  <si>
    <t>ВСЕГО ПО СЕЛЬСКОМУ ПОСЕЛЕНИЮ</t>
  </si>
  <si>
    <t>Молодёжная политика и оздоровление детей</t>
  </si>
  <si>
    <t>4320000</t>
  </si>
  <si>
    <t>Мероприятия  по организации оздоровительной кампании детей</t>
  </si>
  <si>
    <t xml:space="preserve">МО Войсковицкое сельское поселение </t>
  </si>
  <si>
    <t>от ____________________2007 года №</t>
  </si>
  <si>
    <t xml:space="preserve">МО Войсковицкое сельское  поселение </t>
  </si>
  <si>
    <t xml:space="preserve">Ведомственная структура расходов бюджета Войсковицкого сельского поселения на 2007 год  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</si>
  <si>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</si>
  <si>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</si>
  <si>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</si>
  <si>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Другие общегосударственные вопросы за счет доходов от предпринимательской и иной приносящей доход деятельности</t>
  </si>
  <si>
    <t>Мероприятия в топливно-энергетической области</t>
  </si>
  <si>
    <t>322</t>
  </si>
  <si>
    <t>Сельскохозяйственное производство</t>
  </si>
  <si>
    <t>Мероприятия в области сельскохозяйственного произаодства за счет средств от предпринимательской и иной приносящей доход деятельности</t>
  </si>
  <si>
    <t>342</t>
  </si>
  <si>
    <t>410</t>
  </si>
  <si>
    <t xml:space="preserve">Прочие мероприятия по благоустройству городских и сельских поселений </t>
  </si>
  <si>
    <t>600 00 00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</si>
  <si>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</si>
  <si>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</si>
  <si>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</si>
  <si>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807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</si>
  <si>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</si>
  <si>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Озеленение</t>
  </si>
  <si>
    <t>808</t>
  </si>
  <si>
    <t>Организация и содержание мест захоронения</t>
  </si>
  <si>
    <t>809</t>
  </si>
  <si>
    <t>Организационно- воспитательная работа  с молодежью</t>
  </si>
  <si>
    <t>4310000</t>
  </si>
  <si>
    <t>Проведение мероприятий  для детей и молодежи</t>
  </si>
  <si>
    <t>Иные безвозмездные и безвозвратные перечисления</t>
  </si>
  <si>
    <t>520 00 00</t>
  </si>
  <si>
    <t>Региональные целевые программы</t>
  </si>
  <si>
    <t>522 00 00</t>
  </si>
  <si>
    <t>Строитество объектов для нужд отрасли</t>
  </si>
  <si>
    <t>213</t>
  </si>
  <si>
    <t>Осуществление первичного воинского учёта на территориях, где отсутствуют военные комиссариаты</t>
  </si>
  <si>
    <t xml:space="preserve"> от __________ 2008  г. №______</t>
  </si>
  <si>
    <t xml:space="preserve"> от 25.04.2008  г. №173</t>
  </si>
  <si>
    <t>Уточненный план на 2007 год (тыс.руб.)</t>
  </si>
  <si>
    <t>Исполнение за 2007 год (тыс.руб.)</t>
  </si>
  <si>
    <t>ВСЕГО ПО муниципальному образованию  сельского поселения</t>
  </si>
  <si>
    <t>№ п/п</t>
  </si>
  <si>
    <t>Наименование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</si>
  <si>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</si>
  <si>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</si>
  <si>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</si>
  <si>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</si>
  <si>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</si>
  <si>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</si>
  <si>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</si>
  <si>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</si>
  <si>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</si>
  <si>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</si>
  <si>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</si>
  <si>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</si>
  <si>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</si>
  <si>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</si>
  <si>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</si>
  <si>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Прочие расходы</t>
  </si>
  <si>
    <t>Выполнение других обязательств государства</t>
  </si>
  <si>
    <t>092 03 00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</si>
  <si>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</si>
  <si>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</si>
  <si>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</si>
  <si>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</si>
  <si>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</si>
  <si>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</si>
  <si>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500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</si>
  <si>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</si>
  <si>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</si>
  <si>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 к действию в чрезвычайной ситуации в мирное и военное время</t>
  </si>
  <si>
    <t>219 01 00</t>
  </si>
  <si>
    <t>Обеспечение пожарной безопасности</t>
  </si>
  <si>
    <t>2026700</t>
  </si>
  <si>
    <t>Национальная  экономика</t>
  </si>
  <si>
    <t>Топливно-энергетический комплекс</t>
  </si>
  <si>
    <t>Мероприятия в топливн-энергетической области</t>
  </si>
  <si>
    <t>248 01 00</t>
  </si>
  <si>
    <t>Субсидии юридическим лицам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</si>
  <si>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</si>
  <si>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</si>
  <si>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</si>
  <si>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Мероприятия в области строительства, архитектуры и градостроительства</t>
  </si>
  <si>
    <t>338 00 00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</si>
  <si>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</si>
  <si>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</si>
  <si>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</si>
  <si>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Поддержка коммунального хозяйства</t>
  </si>
  <si>
    <t>Мероприятия в области коммунального хозяйства</t>
  </si>
  <si>
    <t>351 05 00</t>
  </si>
  <si>
    <t>Благоустройство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</si>
  <si>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</si>
  <si>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</si>
  <si>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</si>
  <si>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</si>
  <si>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</si>
  <si>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</si>
  <si>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</si>
  <si>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</si>
  <si>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Выполнение функций бюджетными учреждениями</t>
  </si>
  <si>
    <t xml:space="preserve">Бюджетные инвестиции в объекты капитального стоительства, не включенные в целевые программы 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</si>
  <si>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</si>
  <si>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</si>
  <si>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</si>
  <si>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</si>
  <si>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</si>
  <si>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</si>
  <si>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</si>
  <si>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</si>
  <si>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</si>
  <si>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 xml:space="preserve">Культура 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</si>
  <si>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</si>
  <si>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</si>
  <si>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440 00 00</t>
  </si>
  <si>
    <t>442 99 00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</si>
  <si>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</si>
  <si>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</si>
  <si>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</si>
  <si>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</si>
  <si>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</si>
  <si>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</si>
  <si>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512 97 00</t>
  </si>
  <si>
    <t>Иные межбюджетные трансферты  бюджетам бюджетной системы</t>
  </si>
  <si>
    <t>521 00 00</t>
  </si>
  <si>
    <t>521 03 00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</si>
  <si>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</si>
  <si>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</si>
  <si>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</si>
  <si>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Муниципальное учреждение культуры "Войсковицкий центр культуры и спорта"</t>
  </si>
  <si>
    <t>440 99 00</t>
  </si>
  <si>
    <t>ВСЕГО по МО Войсковицкое сельское поселение</t>
  </si>
  <si>
    <t>0203</t>
  </si>
  <si>
    <t>0410</t>
  </si>
  <si>
    <t>0412</t>
  </si>
  <si>
    <t>0503</t>
  </si>
  <si>
    <t>0505</t>
  </si>
  <si>
    <t>1006</t>
  </si>
  <si>
    <t>по разделам, подразделам, целевым статьям и видам расходов классификации расходов</t>
  </si>
  <si>
    <t>% выполнения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</si>
  <si>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</si>
  <si>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</si>
  <si>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</si>
  <si>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</si>
  <si>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</si>
  <si>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</si>
  <si>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</si>
  <si>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 Решению Совета депутатов</t>
  </si>
  <si>
    <t>МО Войсковицкое сельское поселение</t>
  </si>
  <si>
    <t>Целевая статья</t>
  </si>
  <si>
    <t>0107</t>
  </si>
  <si>
    <t>Приложение   5</t>
  </si>
  <si>
    <t>092 03 30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</si>
  <si>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</si>
  <si>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</si>
  <si>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</si>
  <si>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</si>
  <si>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</si>
  <si>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0401</t>
  </si>
  <si>
    <t>Общеэкономические вопросы</t>
  </si>
  <si>
    <t>Реализация государственной политики занятости населения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</si>
  <si>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</si>
  <si>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</si>
  <si>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</si>
  <si>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7954000</t>
  </si>
  <si>
    <t>092 02 00</t>
  </si>
  <si>
    <t>7953900</t>
  </si>
  <si>
    <t>Бюджет на 2011 год, тыс.руб.)</t>
  </si>
  <si>
    <t>0111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</si>
  <si>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</si>
  <si>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программа  противодействия коррупции в МО  Войсковицкое сельское поселение Гатчинского муниципального района Ленинградской области"</t>
  </si>
  <si>
    <t>7951800</t>
  </si>
  <si>
    <t>Защита населения и территории от чрезвычайных ситуаций природного и техногенного характера, гражданская оборона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</si>
  <si>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</si>
  <si>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7954400</t>
  </si>
  <si>
    <t>5100300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</si>
  <si>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</si>
  <si>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Информатика</t>
  </si>
  <si>
    <t>3308200</t>
  </si>
  <si>
    <t>Мероприятия в области жилищного хозяйства (Оплата за жилищные услуги  в свободном жилье)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</si>
  <si>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</si>
  <si>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7953400</t>
  </si>
  <si>
    <t>Культура, кинематография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</si>
  <si>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</si>
  <si>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7953200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</si>
  <si>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</si>
  <si>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1102</t>
  </si>
  <si>
    <t>7952500</t>
  </si>
  <si>
    <t>1400</t>
  </si>
  <si>
    <t>1403</t>
  </si>
  <si>
    <t xml:space="preserve">Культура, кинематография </t>
  </si>
  <si>
    <t>Массовый спорт</t>
  </si>
  <si>
    <t xml:space="preserve">Мероприятия в области физической культуры и спорта </t>
  </si>
  <si>
    <t>1402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</si>
  <si>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</si>
  <si>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Исполнение ведомственной структуры расходов бюджета муниципального образования Войсковицкое сельское поселение за 1 полугодие 2011 года </t>
  </si>
  <si>
    <t>Исполнено за  1 полугодие 2011 года (тыс.руб.)</t>
  </si>
  <si>
    <t>от 14.09.2011 года № 100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</si>
</sst>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_-* #,##0.0_р_._-;\-* #,##0.0_р_._-;_-* &quot;-&quot;?_р_._-;_-@_-"/>
    <numFmt numFmtId="185" formatCode="0.0%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.5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3" fontId="1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43" fontId="3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vertical="top"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vertical="justify"/>
    </xf>
    <xf numFmtId="43" fontId="3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 vertical="top"/>
    </xf>
    <xf numFmtId="43" fontId="3" fillId="0" borderId="10" xfId="0" applyNumberFormat="1" applyFont="1" applyBorder="1" applyAlignment="1">
      <alignment vertical="top"/>
    </xf>
    <xf numFmtId="43" fontId="1" fillId="0" borderId="10" xfId="0" applyNumberFormat="1" applyFont="1" applyBorder="1" applyAlignment="1">
      <alignment vertical="top"/>
    </xf>
    <xf numFmtId="184" fontId="3" fillId="33" borderId="10" xfId="0" applyNumberFormat="1" applyFont="1" applyFill="1" applyBorder="1" applyAlignment="1">
      <alignment vertical="top"/>
    </xf>
    <xf numFmtId="184" fontId="3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vertical="top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vertical="justify"/>
    </xf>
    <xf numFmtId="184" fontId="3" fillId="33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 vertical="top"/>
    </xf>
    <xf numFmtId="184" fontId="3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vertical="justify"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72" fontId="19" fillId="0" borderId="0" xfId="0" applyNumberFormat="1" applyFont="1" applyFill="1" applyAlignment="1">
      <alignment/>
    </xf>
    <xf numFmtId="49" fontId="1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72" fontId="13" fillId="0" borderId="0" xfId="0" applyNumberFormat="1" applyFont="1" applyFill="1" applyAlignment="1">
      <alignment/>
    </xf>
    <xf numFmtId="49" fontId="2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 applyProtection="1">
      <alignment horizontal="left" vertical="center" wrapText="1"/>
      <protection locked="0"/>
    </xf>
    <xf numFmtId="49" fontId="20" fillId="0" borderId="0" xfId="0" applyNumberFormat="1" applyFon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horizontal="center" vertical="center" wrapText="1"/>
      <protection locked="0"/>
    </xf>
    <xf numFmtId="172" fontId="2" fillId="0" borderId="0" xfId="0" applyNumberFormat="1" applyFont="1" applyFill="1" applyAlignment="1">
      <alignment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15" fillId="34" borderId="10" xfId="0" applyNumberFormat="1" applyFont="1" applyFill="1" applyBorder="1" applyAlignment="1">
      <alignment horizontal="left" vertical="center" wrapText="1"/>
    </xf>
    <xf numFmtId="172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 applyProtection="1">
      <alignment horizontal="center" vertical="center" wrapText="1"/>
      <protection locked="0"/>
    </xf>
    <xf numFmtId="185" fontId="15" fillId="0" borderId="10" xfId="0" applyNumberFormat="1" applyFont="1" applyBorder="1" applyAlignment="1" applyProtection="1">
      <alignment horizontal="center" vertical="center" wrapText="1"/>
      <protection locked="0"/>
    </xf>
    <xf numFmtId="43" fontId="15" fillId="0" borderId="10" xfId="60" applyNumberFormat="1" applyFont="1" applyBorder="1" applyAlignment="1" applyProtection="1">
      <alignment horizontal="center" vertical="center" wrapText="1"/>
      <protection locked="0"/>
    </xf>
    <xf numFmtId="43" fontId="15" fillId="34" borderId="10" xfId="60" applyNumberFormat="1" applyFont="1" applyFill="1" applyBorder="1" applyAlignment="1" applyProtection="1">
      <alignment horizontal="center" vertical="center" wrapText="1"/>
      <protection locked="0"/>
    </xf>
    <xf numFmtId="185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3" fontId="2" fillId="34" borderId="10" xfId="60" applyNumberFormat="1" applyFont="1" applyFill="1" applyBorder="1" applyAlignment="1" applyProtection="1">
      <alignment horizontal="center" vertical="center" wrapText="1"/>
      <protection locked="0"/>
    </xf>
    <xf numFmtId="2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2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 wrapText="1"/>
    </xf>
    <xf numFmtId="172" fontId="19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49" fontId="21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52" t="s">
        <v>606</v>
      </c>
      <c r="D1" s="252"/>
      <c r="E1" s="252"/>
    </row>
    <row r="2" spans="3:5" ht="14.25" customHeight="1">
      <c r="C2" s="253" t="s">
        <v>607</v>
      </c>
      <c r="D2" s="253"/>
      <c r="E2" s="253"/>
    </row>
    <row r="3" spans="3:5" ht="12.75" customHeight="1">
      <c r="C3" s="252" t="s">
        <v>608</v>
      </c>
      <c r="D3" s="252"/>
      <c r="E3" s="252"/>
    </row>
    <row r="4" spans="3:5" ht="13.5" customHeight="1">
      <c r="C4" s="252" t="s">
        <v>609</v>
      </c>
      <c r="D4" s="252"/>
      <c r="E4" s="252"/>
    </row>
    <row r="5" spans="1:6" ht="17.25" customHeight="1">
      <c r="A5" s="254" t="s">
        <v>243</v>
      </c>
      <c r="B5" s="255"/>
      <c r="C5" s="255"/>
      <c r="D5" s="255"/>
      <c r="E5" s="255"/>
      <c r="F5" s="255"/>
    </row>
    <row r="6" spans="1:6" ht="17.25" customHeight="1">
      <c r="A6" s="254" t="s">
        <v>0</v>
      </c>
      <c r="B6" s="255"/>
      <c r="C6" s="255"/>
      <c r="D6" s="255"/>
      <c r="E6" s="255"/>
      <c r="F6" s="255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2"/>
      <c r="B430" s="33" t="s">
        <v>278</v>
      </c>
      <c r="C430" s="247" t="s">
        <v>274</v>
      </c>
      <c r="D430" s="247" t="s">
        <v>277</v>
      </c>
      <c r="E430" s="247" t="s">
        <v>279</v>
      </c>
      <c r="F430" s="240">
        <v>3960</v>
      </c>
      <c r="G430" s="25"/>
      <c r="H430" s="25"/>
      <c r="I430" s="25"/>
      <c r="J430" s="25"/>
    </row>
    <row r="431" spans="1:10" s="26" customFormat="1" ht="15.75">
      <c r="A431" s="243"/>
      <c r="B431" s="34" t="s">
        <v>280</v>
      </c>
      <c r="C431" s="248"/>
      <c r="D431" s="248"/>
      <c r="E431" s="248"/>
      <c r="F431" s="241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46"/>
      <c r="B979" s="244" t="s">
        <v>28</v>
      </c>
      <c r="C979" s="246" t="s">
        <v>29</v>
      </c>
      <c r="D979" s="246" t="s">
        <v>246</v>
      </c>
      <c r="E979" s="246" t="s">
        <v>12</v>
      </c>
      <c r="F979" s="245">
        <v>350</v>
      </c>
    </row>
    <row r="980" spans="1:6" ht="9.75" customHeight="1">
      <c r="A980" s="246"/>
      <c r="B980" s="244"/>
      <c r="C980" s="246"/>
      <c r="D980" s="246"/>
      <c r="E980" s="246"/>
      <c r="F980" s="245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46"/>
      <c r="B983" s="251" t="s">
        <v>428</v>
      </c>
      <c r="C983" s="249" t="s">
        <v>459</v>
      </c>
      <c r="D983" s="249" t="s">
        <v>427</v>
      </c>
      <c r="E983" s="249">
        <v>453</v>
      </c>
      <c r="F983" s="250">
        <v>350</v>
      </c>
    </row>
    <row r="984" spans="1:6" ht="15.75">
      <c r="A984" s="246"/>
      <c r="B984" s="251"/>
      <c r="C984" s="249"/>
      <c r="D984" s="249"/>
      <c r="E984" s="249"/>
      <c r="F984" s="250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  <mergeCell ref="E983:E984"/>
    <mergeCell ref="E979:E980"/>
    <mergeCell ref="F983:F984"/>
    <mergeCell ref="A983:A984"/>
    <mergeCell ref="B983:B984"/>
    <mergeCell ref="C983:C984"/>
    <mergeCell ref="D983:D984"/>
    <mergeCell ref="F430:F431"/>
    <mergeCell ref="A430:A431"/>
    <mergeCell ref="B979:B980"/>
    <mergeCell ref="F979:F980"/>
    <mergeCell ref="A979:A980"/>
    <mergeCell ref="E430:E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6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2.421875" style="213" customWidth="1"/>
    <col min="2" max="2" width="36.8515625" style="220" customWidth="1"/>
    <col min="3" max="3" width="9.57421875" style="221" customWidth="1"/>
    <col min="4" max="4" width="0.5625" style="221" customWidth="1"/>
    <col min="5" max="5" width="4.7109375" style="221" customWidth="1"/>
    <col min="6" max="6" width="3.140625" style="221" customWidth="1"/>
    <col min="7" max="7" width="1.421875" style="221" customWidth="1"/>
    <col min="8" max="8" width="6.7109375" style="221" customWidth="1"/>
    <col min="9" max="9" width="0.5625" style="221" customWidth="1"/>
    <col min="10" max="10" width="10.57421875" style="222" customWidth="1"/>
    <col min="11" max="11" width="11.00390625" style="213" customWidth="1"/>
    <col min="12" max="12" width="8.421875" style="213" customWidth="1"/>
    <col min="13" max="16384" width="9.140625" style="213" customWidth="1"/>
  </cols>
  <sheetData>
    <row r="1" spans="1:14" ht="15.75">
      <c r="A1" s="210"/>
      <c r="B1" s="211"/>
      <c r="C1" s="212"/>
      <c r="D1" s="266" t="s">
        <v>879</v>
      </c>
      <c r="E1" s="266"/>
      <c r="F1" s="266"/>
      <c r="G1" s="266"/>
      <c r="H1" s="266"/>
      <c r="I1" s="266"/>
      <c r="J1" s="266"/>
      <c r="K1" s="209"/>
      <c r="L1" s="209"/>
      <c r="M1" s="209"/>
      <c r="N1" s="209"/>
    </row>
    <row r="2" spans="1:14" ht="15.75">
      <c r="A2" s="210"/>
      <c r="B2" s="211"/>
      <c r="C2" s="212"/>
      <c r="D2" s="267" t="s">
        <v>875</v>
      </c>
      <c r="E2" s="267"/>
      <c r="F2" s="267"/>
      <c r="G2" s="267"/>
      <c r="H2" s="267"/>
      <c r="I2" s="267"/>
      <c r="J2" s="267"/>
      <c r="K2" s="214"/>
      <c r="L2" s="214"/>
      <c r="M2" s="214"/>
      <c r="N2" s="214"/>
    </row>
    <row r="3" spans="1:14" ht="15">
      <c r="A3" s="268"/>
      <c r="B3" s="268"/>
      <c r="C3" s="216"/>
      <c r="D3" s="223" t="s">
        <v>876</v>
      </c>
      <c r="E3" s="223"/>
      <c r="F3" s="223"/>
      <c r="G3" s="223"/>
      <c r="H3" s="223"/>
      <c r="I3" s="223"/>
      <c r="J3" s="223"/>
      <c r="K3" s="214"/>
      <c r="L3" s="214"/>
      <c r="M3" s="214"/>
      <c r="N3" s="214"/>
    </row>
    <row r="4" spans="1:14" ht="15">
      <c r="A4" s="215"/>
      <c r="B4" s="217"/>
      <c r="C4" s="216"/>
      <c r="D4" s="267" t="s">
        <v>925</v>
      </c>
      <c r="E4" s="267"/>
      <c r="F4" s="267"/>
      <c r="G4" s="267"/>
      <c r="H4" s="267"/>
      <c r="I4" s="267"/>
      <c r="J4" s="267"/>
      <c r="K4" s="218"/>
      <c r="L4" s="214"/>
      <c r="M4" s="214"/>
      <c r="N4" s="214"/>
    </row>
    <row r="5" spans="1:14" ht="35.25" customHeight="1">
      <c r="A5" s="265" t="s">
        <v>923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19"/>
      <c r="N5" s="219"/>
    </row>
    <row r="6" spans="1:14" ht="36" customHeight="1">
      <c r="A6" s="269" t="s">
        <v>866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19"/>
      <c r="N6" s="219"/>
    </row>
    <row r="7" spans="1:12" ht="63.75">
      <c r="A7" s="152" t="s">
        <v>770</v>
      </c>
      <c r="B7" s="208" t="s">
        <v>771</v>
      </c>
      <c r="C7" s="270" t="s">
        <v>3</v>
      </c>
      <c r="D7" s="270"/>
      <c r="E7" s="270" t="s">
        <v>877</v>
      </c>
      <c r="F7" s="270"/>
      <c r="G7" s="270"/>
      <c r="H7" s="270" t="s">
        <v>5</v>
      </c>
      <c r="I7" s="270"/>
      <c r="J7" s="226" t="s">
        <v>895</v>
      </c>
      <c r="K7" s="226" t="s">
        <v>924</v>
      </c>
      <c r="L7" s="227" t="s">
        <v>867</v>
      </c>
    </row>
    <row r="8" spans="1:12" ht="24.75" customHeight="1">
      <c r="A8" s="152" t="s">
        <v>772</v>
      </c>
      <c r="B8" s="271" t="s">
        <v>711</v>
      </c>
      <c r="C8" s="271"/>
      <c r="D8" s="271"/>
      <c r="E8" s="271"/>
      <c r="F8" s="271"/>
      <c r="G8" s="271"/>
      <c r="H8" s="271"/>
      <c r="I8" s="271"/>
      <c r="J8" s="228">
        <f>J9+J42+J47+J62+J77+J117+J127+J140+J153</f>
        <v>14905.42</v>
      </c>
      <c r="K8" s="228">
        <f>K9+K42+K47+K62+K77+K117+K127+K140+K153</f>
        <v>5077.129999999999</v>
      </c>
      <c r="L8" s="229">
        <f>K8/J8</f>
        <v>0.3406230753645318</v>
      </c>
    </row>
    <row r="9" spans="1:12" ht="20.25" customHeight="1">
      <c r="A9" s="152"/>
      <c r="B9" s="207" t="s">
        <v>9</v>
      </c>
      <c r="C9" s="270" t="s">
        <v>10</v>
      </c>
      <c r="D9" s="270"/>
      <c r="E9" s="270" t="s">
        <v>11</v>
      </c>
      <c r="F9" s="270"/>
      <c r="G9" s="270"/>
      <c r="H9" s="270" t="s">
        <v>12</v>
      </c>
      <c r="I9" s="270"/>
      <c r="J9" s="230">
        <f>J10+J16+J22+J28+J32</f>
        <v>7338.900000000001</v>
      </c>
      <c r="K9" s="230">
        <f>K10+K16+K22+K28+K32</f>
        <v>2831.95</v>
      </c>
      <c r="L9" s="229">
        <f aca="true" t="shared" si="0" ref="L9:L74">K9/J9</f>
        <v>0.38588208042077143</v>
      </c>
    </row>
    <row r="10" spans="1:12" ht="63" customHeight="1">
      <c r="A10" s="233"/>
      <c r="B10" s="225" t="s">
        <v>773</v>
      </c>
      <c r="C10" s="272" t="s">
        <v>735</v>
      </c>
      <c r="D10" s="272"/>
      <c r="E10" s="272" t="s">
        <v>774</v>
      </c>
      <c r="F10" s="272"/>
      <c r="G10" s="272"/>
      <c r="H10" s="272" t="s">
        <v>775</v>
      </c>
      <c r="I10" s="272"/>
      <c r="J10" s="231">
        <f>J11</f>
        <v>420</v>
      </c>
      <c r="K10" s="231">
        <f>K11</f>
        <v>96.58</v>
      </c>
      <c r="L10" s="229">
        <f t="shared" si="0"/>
        <v>0.22995238095238094</v>
      </c>
    </row>
    <row r="11" spans="1:12" ht="62.25" customHeight="1">
      <c r="A11" s="233"/>
      <c r="B11" s="234" t="s">
        <v>776</v>
      </c>
      <c r="C11" s="273" t="s">
        <v>735</v>
      </c>
      <c r="D11" s="273"/>
      <c r="E11" s="273" t="s">
        <v>777</v>
      </c>
      <c r="F11" s="273"/>
      <c r="G11" s="273"/>
      <c r="H11" s="273" t="s">
        <v>775</v>
      </c>
      <c r="I11" s="273"/>
      <c r="J11" s="235">
        <f>J12+J14</f>
        <v>420</v>
      </c>
      <c r="K11" s="235">
        <f>K12+K14</f>
        <v>96.58</v>
      </c>
      <c r="L11" s="232">
        <f t="shared" si="0"/>
        <v>0.22995238095238094</v>
      </c>
    </row>
    <row r="12" spans="1:12" ht="15.75" customHeight="1" hidden="1">
      <c r="A12" s="233"/>
      <c r="B12" s="234" t="s">
        <v>16</v>
      </c>
      <c r="C12" s="273" t="s">
        <v>735</v>
      </c>
      <c r="D12" s="273"/>
      <c r="E12" s="273" t="s">
        <v>778</v>
      </c>
      <c r="F12" s="273"/>
      <c r="G12" s="273"/>
      <c r="H12" s="273" t="s">
        <v>775</v>
      </c>
      <c r="I12" s="273"/>
      <c r="J12" s="235"/>
      <c r="K12" s="235"/>
      <c r="L12" s="232" t="e">
        <f t="shared" si="0"/>
        <v>#DIV/0!</v>
      </c>
    </row>
    <row r="13" spans="1:12" ht="0.75" customHeight="1" hidden="1">
      <c r="A13" s="233"/>
      <c r="B13" s="234" t="s">
        <v>779</v>
      </c>
      <c r="C13" s="273" t="s">
        <v>735</v>
      </c>
      <c r="D13" s="273"/>
      <c r="E13" s="273" t="s">
        <v>778</v>
      </c>
      <c r="F13" s="273"/>
      <c r="G13" s="273"/>
      <c r="H13" s="273">
        <v>500</v>
      </c>
      <c r="I13" s="273"/>
      <c r="J13" s="235"/>
      <c r="K13" s="235"/>
      <c r="L13" s="232" t="e">
        <f t="shared" si="0"/>
        <v>#DIV/0!</v>
      </c>
    </row>
    <row r="14" spans="1:12" ht="26.25" customHeight="1">
      <c r="A14" s="233"/>
      <c r="B14" s="234" t="s">
        <v>736</v>
      </c>
      <c r="C14" s="273" t="s">
        <v>735</v>
      </c>
      <c r="D14" s="273"/>
      <c r="E14" s="273" t="s">
        <v>780</v>
      </c>
      <c r="F14" s="273"/>
      <c r="G14" s="273"/>
      <c r="H14" s="273" t="s">
        <v>12</v>
      </c>
      <c r="I14" s="273"/>
      <c r="J14" s="235">
        <f>J15</f>
        <v>420</v>
      </c>
      <c r="K14" s="235">
        <f>K15</f>
        <v>96.58</v>
      </c>
      <c r="L14" s="232">
        <f t="shared" si="0"/>
        <v>0.22995238095238094</v>
      </c>
    </row>
    <row r="15" spans="1:12" ht="29.25" customHeight="1">
      <c r="A15" s="233"/>
      <c r="B15" s="234" t="s">
        <v>779</v>
      </c>
      <c r="C15" s="273" t="s">
        <v>735</v>
      </c>
      <c r="D15" s="273"/>
      <c r="E15" s="273" t="s">
        <v>780</v>
      </c>
      <c r="F15" s="273"/>
      <c r="G15" s="273"/>
      <c r="H15" s="273">
        <v>500</v>
      </c>
      <c r="I15" s="273"/>
      <c r="J15" s="235">
        <v>420</v>
      </c>
      <c r="K15" s="235">
        <v>96.58</v>
      </c>
      <c r="L15" s="232">
        <f t="shared" si="0"/>
        <v>0.22995238095238094</v>
      </c>
    </row>
    <row r="16" spans="1:12" ht="70.5" customHeight="1">
      <c r="A16" s="233"/>
      <c r="B16" s="225" t="s">
        <v>781</v>
      </c>
      <c r="C16" s="272" t="s">
        <v>15</v>
      </c>
      <c r="D16" s="272"/>
      <c r="E16" s="272" t="s">
        <v>782</v>
      </c>
      <c r="F16" s="272"/>
      <c r="G16" s="272"/>
      <c r="H16" s="272" t="s">
        <v>775</v>
      </c>
      <c r="I16" s="272"/>
      <c r="J16" s="231">
        <f>J17</f>
        <v>5949.400000000001</v>
      </c>
      <c r="K16" s="231">
        <f>K17</f>
        <v>2449.81</v>
      </c>
      <c r="L16" s="229">
        <f t="shared" si="0"/>
        <v>0.4117742965677211</v>
      </c>
    </row>
    <row r="17" spans="1:12" ht="63.75" customHeight="1">
      <c r="A17" s="233"/>
      <c r="B17" s="234" t="s">
        <v>776</v>
      </c>
      <c r="C17" s="273" t="s">
        <v>15</v>
      </c>
      <c r="D17" s="273"/>
      <c r="E17" s="273" t="s">
        <v>777</v>
      </c>
      <c r="F17" s="273"/>
      <c r="G17" s="273"/>
      <c r="H17" s="273" t="s">
        <v>12</v>
      </c>
      <c r="I17" s="273"/>
      <c r="J17" s="235">
        <f>J18+J20+J26</f>
        <v>5949.400000000001</v>
      </c>
      <c r="K17" s="235">
        <f>K18+K20+K26</f>
        <v>2449.81</v>
      </c>
      <c r="L17" s="232">
        <f t="shared" si="0"/>
        <v>0.4117742965677211</v>
      </c>
    </row>
    <row r="18" spans="1:12" ht="16.5" customHeight="1">
      <c r="A18" s="233"/>
      <c r="B18" s="234" t="s">
        <v>16</v>
      </c>
      <c r="C18" s="273" t="s">
        <v>15</v>
      </c>
      <c r="D18" s="273"/>
      <c r="E18" s="273" t="s">
        <v>778</v>
      </c>
      <c r="F18" s="273"/>
      <c r="G18" s="273"/>
      <c r="H18" s="273" t="s">
        <v>12</v>
      </c>
      <c r="I18" s="273"/>
      <c r="J18" s="235">
        <f>J19</f>
        <v>4963.7</v>
      </c>
      <c r="K18" s="235">
        <f>K19</f>
        <v>1966.6</v>
      </c>
      <c r="L18" s="232">
        <f t="shared" si="0"/>
        <v>0.3961963857606221</v>
      </c>
    </row>
    <row r="19" spans="1:12" ht="16.5" customHeight="1">
      <c r="A19" s="233"/>
      <c r="B19" s="234" t="s">
        <v>779</v>
      </c>
      <c r="C19" s="273" t="s">
        <v>15</v>
      </c>
      <c r="D19" s="273"/>
      <c r="E19" s="273" t="s">
        <v>778</v>
      </c>
      <c r="F19" s="273"/>
      <c r="G19" s="273"/>
      <c r="H19" s="273">
        <v>500</v>
      </c>
      <c r="I19" s="273"/>
      <c r="J19" s="235">
        <v>4963.7</v>
      </c>
      <c r="K19" s="235">
        <v>1966.6</v>
      </c>
      <c r="L19" s="232">
        <f t="shared" si="0"/>
        <v>0.3961963857606221</v>
      </c>
    </row>
    <row r="20" spans="1:12" ht="36" customHeight="1">
      <c r="A20" s="233"/>
      <c r="B20" s="234" t="s">
        <v>783</v>
      </c>
      <c r="C20" s="273" t="s">
        <v>15</v>
      </c>
      <c r="D20" s="273"/>
      <c r="E20" s="273" t="s">
        <v>784</v>
      </c>
      <c r="F20" s="273"/>
      <c r="G20" s="273"/>
      <c r="H20" s="273" t="s">
        <v>12</v>
      </c>
      <c r="I20" s="273"/>
      <c r="J20" s="235">
        <f>J21</f>
        <v>786.6</v>
      </c>
      <c r="K20" s="235">
        <f>K21</f>
        <v>383.66</v>
      </c>
      <c r="L20" s="232">
        <f t="shared" si="0"/>
        <v>0.48774472412916353</v>
      </c>
    </row>
    <row r="21" spans="1:13" ht="28.5" customHeight="1">
      <c r="A21" s="233"/>
      <c r="B21" s="234" t="s">
        <v>779</v>
      </c>
      <c r="C21" s="273" t="s">
        <v>15</v>
      </c>
      <c r="D21" s="273"/>
      <c r="E21" s="273" t="s">
        <v>784</v>
      </c>
      <c r="F21" s="273"/>
      <c r="G21" s="273"/>
      <c r="H21" s="273">
        <v>500</v>
      </c>
      <c r="I21" s="273"/>
      <c r="J21" s="235">
        <v>786.6</v>
      </c>
      <c r="K21" s="235">
        <v>383.66</v>
      </c>
      <c r="L21" s="232">
        <f t="shared" si="0"/>
        <v>0.48774472412916353</v>
      </c>
      <c r="M21" s="224"/>
    </row>
    <row r="22" spans="1:12" ht="25.5" customHeight="1" hidden="1">
      <c r="A22" s="233"/>
      <c r="B22" s="225" t="s">
        <v>868</v>
      </c>
      <c r="C22" s="272" t="s">
        <v>878</v>
      </c>
      <c r="D22" s="272"/>
      <c r="E22" s="272" t="s">
        <v>11</v>
      </c>
      <c r="F22" s="272"/>
      <c r="G22" s="272"/>
      <c r="H22" s="272" t="s">
        <v>12</v>
      </c>
      <c r="I22" s="272"/>
      <c r="J22" s="231">
        <f aca="true" t="shared" si="1" ref="J22:K24">J23</f>
        <v>0</v>
      </c>
      <c r="K22" s="231">
        <f t="shared" si="1"/>
        <v>0</v>
      </c>
      <c r="L22" s="232" t="e">
        <f t="shared" si="0"/>
        <v>#DIV/0!</v>
      </c>
    </row>
    <row r="23" spans="1:12" ht="15.75" customHeight="1" hidden="1">
      <c r="A23" s="233"/>
      <c r="B23" s="234" t="s">
        <v>869</v>
      </c>
      <c r="C23" s="273" t="s">
        <v>878</v>
      </c>
      <c r="D23" s="273"/>
      <c r="E23" s="273" t="s">
        <v>870</v>
      </c>
      <c r="F23" s="273"/>
      <c r="G23" s="273"/>
      <c r="H23" s="273" t="s">
        <v>12</v>
      </c>
      <c r="I23" s="273"/>
      <c r="J23" s="235">
        <f t="shared" si="1"/>
        <v>0</v>
      </c>
      <c r="K23" s="235">
        <f t="shared" si="1"/>
        <v>0</v>
      </c>
      <c r="L23" s="232" t="e">
        <f t="shared" si="0"/>
        <v>#DIV/0!</v>
      </c>
    </row>
    <row r="24" spans="1:12" ht="25.5" customHeight="1" hidden="1">
      <c r="A24" s="233"/>
      <c r="B24" s="234" t="s">
        <v>871</v>
      </c>
      <c r="C24" s="273" t="s">
        <v>878</v>
      </c>
      <c r="D24" s="273"/>
      <c r="E24" s="273" t="s">
        <v>872</v>
      </c>
      <c r="F24" s="273"/>
      <c r="G24" s="273"/>
      <c r="H24" s="273" t="s">
        <v>12</v>
      </c>
      <c r="I24" s="273"/>
      <c r="J24" s="235">
        <f t="shared" si="1"/>
        <v>0</v>
      </c>
      <c r="K24" s="235">
        <f t="shared" si="1"/>
        <v>0</v>
      </c>
      <c r="L24" s="232" t="e">
        <f t="shared" si="0"/>
        <v>#DIV/0!</v>
      </c>
    </row>
    <row r="25" spans="1:12" ht="15.75" customHeight="1" hidden="1">
      <c r="A25" s="233"/>
      <c r="B25" s="234" t="s">
        <v>787</v>
      </c>
      <c r="C25" s="273" t="s">
        <v>878</v>
      </c>
      <c r="D25" s="273"/>
      <c r="E25" s="273" t="s">
        <v>872</v>
      </c>
      <c r="F25" s="273"/>
      <c r="G25" s="273"/>
      <c r="H25" s="273" t="s">
        <v>796</v>
      </c>
      <c r="I25" s="273"/>
      <c r="J25" s="235"/>
      <c r="K25" s="235"/>
      <c r="L25" s="232" t="e">
        <f t="shared" si="0"/>
        <v>#DIV/0!</v>
      </c>
    </row>
    <row r="26" spans="1:12" ht="16.5" customHeight="1">
      <c r="A26" s="233"/>
      <c r="B26" s="236" t="s">
        <v>855</v>
      </c>
      <c r="C26" s="273" t="s">
        <v>15</v>
      </c>
      <c r="D26" s="273"/>
      <c r="E26" s="273" t="s">
        <v>856</v>
      </c>
      <c r="F26" s="273"/>
      <c r="G26" s="273"/>
      <c r="H26" s="273" t="s">
        <v>12</v>
      </c>
      <c r="I26" s="273"/>
      <c r="J26" s="235">
        <f>J27</f>
        <v>199.1</v>
      </c>
      <c r="K26" s="235">
        <f>K27</f>
        <v>99.55</v>
      </c>
      <c r="L26" s="232">
        <f t="shared" si="0"/>
        <v>0.5</v>
      </c>
    </row>
    <row r="27" spans="1:12" ht="16.5" customHeight="1">
      <c r="A27" s="233"/>
      <c r="B27" s="234" t="s">
        <v>854</v>
      </c>
      <c r="C27" s="273" t="s">
        <v>15</v>
      </c>
      <c r="D27" s="273"/>
      <c r="E27" s="273" t="s">
        <v>856</v>
      </c>
      <c r="F27" s="273"/>
      <c r="G27" s="273"/>
      <c r="H27" s="273" t="s">
        <v>187</v>
      </c>
      <c r="I27" s="273"/>
      <c r="J27" s="235">
        <v>199.1</v>
      </c>
      <c r="K27" s="235">
        <v>99.55</v>
      </c>
      <c r="L27" s="232">
        <f t="shared" si="0"/>
        <v>0.5</v>
      </c>
    </row>
    <row r="28" spans="1:12" ht="12.75" customHeight="1">
      <c r="A28" s="233"/>
      <c r="B28" s="225" t="s">
        <v>465</v>
      </c>
      <c r="C28" s="272" t="s">
        <v>896</v>
      </c>
      <c r="D28" s="272"/>
      <c r="E28" s="272" t="s">
        <v>11</v>
      </c>
      <c r="F28" s="272"/>
      <c r="G28" s="272"/>
      <c r="H28" s="272" t="s">
        <v>12</v>
      </c>
      <c r="I28" s="272"/>
      <c r="J28" s="231">
        <f aca="true" t="shared" si="2" ref="J28:K30">J29</f>
        <v>92</v>
      </c>
      <c r="K28" s="231">
        <f t="shared" si="2"/>
        <v>0</v>
      </c>
      <c r="L28" s="232">
        <f t="shared" si="0"/>
        <v>0</v>
      </c>
    </row>
    <row r="29" spans="1:12" ht="16.5" customHeight="1">
      <c r="A29" s="233"/>
      <c r="B29" s="234" t="s">
        <v>465</v>
      </c>
      <c r="C29" s="273" t="s">
        <v>896</v>
      </c>
      <c r="D29" s="273"/>
      <c r="E29" s="273" t="s">
        <v>466</v>
      </c>
      <c r="F29" s="273"/>
      <c r="G29" s="273"/>
      <c r="H29" s="273" t="s">
        <v>12</v>
      </c>
      <c r="I29" s="273"/>
      <c r="J29" s="235">
        <f t="shared" si="2"/>
        <v>92</v>
      </c>
      <c r="K29" s="235">
        <f t="shared" si="2"/>
        <v>0</v>
      </c>
      <c r="L29" s="232">
        <f t="shared" si="0"/>
        <v>0</v>
      </c>
    </row>
    <row r="30" spans="1:12" ht="14.25" customHeight="1">
      <c r="A30" s="233"/>
      <c r="B30" s="234" t="s">
        <v>785</v>
      </c>
      <c r="C30" s="273" t="s">
        <v>896</v>
      </c>
      <c r="D30" s="273"/>
      <c r="E30" s="273" t="s">
        <v>786</v>
      </c>
      <c r="F30" s="273"/>
      <c r="G30" s="273"/>
      <c r="H30" s="273" t="s">
        <v>12</v>
      </c>
      <c r="I30" s="273"/>
      <c r="J30" s="235">
        <f t="shared" si="2"/>
        <v>92</v>
      </c>
      <c r="K30" s="235">
        <f t="shared" si="2"/>
        <v>0</v>
      </c>
      <c r="L30" s="232">
        <f t="shared" si="0"/>
        <v>0</v>
      </c>
    </row>
    <row r="31" spans="1:12" ht="26.25" customHeight="1">
      <c r="A31" s="233"/>
      <c r="B31" s="234" t="s">
        <v>787</v>
      </c>
      <c r="C31" s="273" t="s">
        <v>896</v>
      </c>
      <c r="D31" s="273"/>
      <c r="E31" s="273" t="s">
        <v>786</v>
      </c>
      <c r="F31" s="273"/>
      <c r="G31" s="273"/>
      <c r="H31" s="273" t="s">
        <v>146</v>
      </c>
      <c r="I31" s="273"/>
      <c r="J31" s="235">
        <v>92</v>
      </c>
      <c r="K31" s="235">
        <v>0</v>
      </c>
      <c r="L31" s="232">
        <f t="shared" si="0"/>
        <v>0</v>
      </c>
    </row>
    <row r="32" spans="1:12" ht="26.25" customHeight="1">
      <c r="A32" s="233"/>
      <c r="B32" s="225" t="s">
        <v>399</v>
      </c>
      <c r="C32" s="272" t="s">
        <v>526</v>
      </c>
      <c r="D32" s="272"/>
      <c r="E32" s="272" t="s">
        <v>492</v>
      </c>
      <c r="F32" s="272"/>
      <c r="G32" s="272"/>
      <c r="H32" s="272" t="s">
        <v>775</v>
      </c>
      <c r="I32" s="272"/>
      <c r="J32" s="231">
        <f>J33+J38</f>
        <v>877.5</v>
      </c>
      <c r="K32" s="231">
        <f>K33+K38</f>
        <v>285.56</v>
      </c>
      <c r="L32" s="229">
        <f t="shared" si="0"/>
        <v>0.3254245014245014</v>
      </c>
    </row>
    <row r="33" spans="1:12" ht="26.25" customHeight="1">
      <c r="A33" s="233"/>
      <c r="B33" s="234" t="s">
        <v>557</v>
      </c>
      <c r="C33" s="273" t="s">
        <v>526</v>
      </c>
      <c r="D33" s="273"/>
      <c r="E33" s="272" t="s">
        <v>558</v>
      </c>
      <c r="F33" s="272"/>
      <c r="G33" s="272"/>
      <c r="H33" s="272" t="s">
        <v>12</v>
      </c>
      <c r="I33" s="272"/>
      <c r="J33" s="231">
        <f>J34+J36</f>
        <v>582.5</v>
      </c>
      <c r="K33" s="231">
        <f>K34+K36</f>
        <v>196.21</v>
      </c>
      <c r="L33" s="229">
        <f t="shared" si="0"/>
        <v>0.3368412017167382</v>
      </c>
    </row>
    <row r="34" spans="1:12" ht="26.25" customHeight="1">
      <c r="A34" s="233"/>
      <c r="B34" s="234" t="s">
        <v>788</v>
      </c>
      <c r="C34" s="273" t="s">
        <v>526</v>
      </c>
      <c r="D34" s="273"/>
      <c r="E34" s="273" t="s">
        <v>893</v>
      </c>
      <c r="F34" s="273"/>
      <c r="G34" s="273"/>
      <c r="H34" s="273" t="s">
        <v>12</v>
      </c>
      <c r="I34" s="273"/>
      <c r="J34" s="235">
        <f>J35</f>
        <v>200</v>
      </c>
      <c r="K34" s="235">
        <f>K35</f>
        <v>8.44</v>
      </c>
      <c r="L34" s="232">
        <f>K34/J34</f>
        <v>0.042199999999999994</v>
      </c>
    </row>
    <row r="35" spans="1:12" ht="26.25" customHeight="1">
      <c r="A35" s="233"/>
      <c r="B35" s="234" t="s">
        <v>779</v>
      </c>
      <c r="C35" s="273" t="s">
        <v>526</v>
      </c>
      <c r="D35" s="273"/>
      <c r="E35" s="273" t="s">
        <v>893</v>
      </c>
      <c r="F35" s="273"/>
      <c r="G35" s="273"/>
      <c r="H35" s="273">
        <v>500</v>
      </c>
      <c r="I35" s="273"/>
      <c r="J35" s="235">
        <v>200</v>
      </c>
      <c r="K35" s="235">
        <v>8.44</v>
      </c>
      <c r="L35" s="232">
        <f>K35/J35</f>
        <v>0.042199999999999994</v>
      </c>
    </row>
    <row r="36" spans="1:12" ht="26.25" customHeight="1">
      <c r="A36" s="233"/>
      <c r="B36" s="234" t="s">
        <v>788</v>
      </c>
      <c r="C36" s="273" t="s">
        <v>526</v>
      </c>
      <c r="D36" s="273"/>
      <c r="E36" s="273" t="s">
        <v>789</v>
      </c>
      <c r="F36" s="273"/>
      <c r="G36" s="273"/>
      <c r="H36" s="273" t="s">
        <v>12</v>
      </c>
      <c r="I36" s="273"/>
      <c r="J36" s="235">
        <f>J37</f>
        <v>382.5</v>
      </c>
      <c r="K36" s="235">
        <f>K37</f>
        <v>187.77</v>
      </c>
      <c r="L36" s="232">
        <f t="shared" si="0"/>
        <v>0.49090196078431375</v>
      </c>
    </row>
    <row r="37" spans="1:12" ht="27.75" customHeight="1">
      <c r="A37" s="233"/>
      <c r="B37" s="234" t="s">
        <v>779</v>
      </c>
      <c r="C37" s="273" t="s">
        <v>526</v>
      </c>
      <c r="D37" s="273"/>
      <c r="E37" s="273" t="s">
        <v>880</v>
      </c>
      <c r="F37" s="273"/>
      <c r="G37" s="273"/>
      <c r="H37" s="273">
        <v>500</v>
      </c>
      <c r="I37" s="273"/>
      <c r="J37" s="235">
        <v>382.5</v>
      </c>
      <c r="K37" s="235">
        <v>187.77</v>
      </c>
      <c r="L37" s="232">
        <f t="shared" si="0"/>
        <v>0.49090196078431375</v>
      </c>
    </row>
    <row r="38" spans="1:12" ht="27.75" customHeight="1">
      <c r="A38" s="233"/>
      <c r="B38" s="225" t="s">
        <v>808</v>
      </c>
      <c r="C38" s="272" t="s">
        <v>526</v>
      </c>
      <c r="D38" s="272"/>
      <c r="E38" s="272" t="s">
        <v>889</v>
      </c>
      <c r="F38" s="272"/>
      <c r="G38" s="272"/>
      <c r="H38" s="272">
        <v>500</v>
      </c>
      <c r="I38" s="272"/>
      <c r="J38" s="231">
        <f>J39+J40+J41</f>
        <v>295</v>
      </c>
      <c r="K38" s="231">
        <f>K39+K40+K41</f>
        <v>89.35</v>
      </c>
      <c r="L38" s="229">
        <f t="shared" si="0"/>
        <v>0.3028813559322034</v>
      </c>
    </row>
    <row r="39" spans="1:12" ht="27.75" customHeight="1">
      <c r="A39" s="233"/>
      <c r="B39" s="234" t="s">
        <v>890</v>
      </c>
      <c r="C39" s="273" t="s">
        <v>526</v>
      </c>
      <c r="D39" s="273"/>
      <c r="E39" s="273" t="s">
        <v>894</v>
      </c>
      <c r="F39" s="273"/>
      <c r="G39" s="273"/>
      <c r="H39" s="273">
        <v>500</v>
      </c>
      <c r="I39" s="273"/>
      <c r="J39" s="235">
        <v>45</v>
      </c>
      <c r="K39" s="235">
        <v>24.88</v>
      </c>
      <c r="L39" s="232">
        <f t="shared" si="0"/>
        <v>0.5528888888888889</v>
      </c>
    </row>
    <row r="40" spans="1:12" ht="27.75" customHeight="1">
      <c r="A40" s="233"/>
      <c r="B40" s="234" t="s">
        <v>897</v>
      </c>
      <c r="C40" s="273" t="s">
        <v>526</v>
      </c>
      <c r="D40" s="273"/>
      <c r="E40" s="273" t="s">
        <v>892</v>
      </c>
      <c r="F40" s="273"/>
      <c r="G40" s="273"/>
      <c r="H40" s="273">
        <v>500</v>
      </c>
      <c r="I40" s="273"/>
      <c r="J40" s="235">
        <v>50</v>
      </c>
      <c r="K40" s="235">
        <v>0</v>
      </c>
      <c r="L40" s="232">
        <f t="shared" si="0"/>
        <v>0</v>
      </c>
    </row>
    <row r="41" spans="1:12" ht="16.5" customHeight="1">
      <c r="A41" s="233"/>
      <c r="B41" s="234" t="s">
        <v>898</v>
      </c>
      <c r="C41" s="273" t="s">
        <v>526</v>
      </c>
      <c r="D41" s="273"/>
      <c r="E41" s="273" t="s">
        <v>899</v>
      </c>
      <c r="F41" s="273"/>
      <c r="G41" s="273"/>
      <c r="H41" s="273">
        <v>500</v>
      </c>
      <c r="I41" s="273"/>
      <c r="J41" s="235">
        <v>200</v>
      </c>
      <c r="K41" s="235">
        <v>64.47</v>
      </c>
      <c r="L41" s="232">
        <f t="shared" si="0"/>
        <v>0.32234999999999997</v>
      </c>
    </row>
    <row r="42" spans="1:12" ht="26.25" customHeight="1">
      <c r="A42" s="233"/>
      <c r="B42" s="225" t="s">
        <v>790</v>
      </c>
      <c r="C42" s="272" t="s">
        <v>457</v>
      </c>
      <c r="D42" s="272"/>
      <c r="E42" s="272" t="s">
        <v>492</v>
      </c>
      <c r="F42" s="272"/>
      <c r="G42" s="272"/>
      <c r="H42" s="272" t="s">
        <v>775</v>
      </c>
      <c r="I42" s="272"/>
      <c r="J42" s="231">
        <f aca="true" t="shared" si="3" ref="J42:K45">J43</f>
        <v>328.92</v>
      </c>
      <c r="K42" s="231">
        <f t="shared" si="3"/>
        <v>81.06</v>
      </c>
      <c r="L42" s="229">
        <f t="shared" si="0"/>
        <v>0.2464429040496169</v>
      </c>
    </row>
    <row r="43" spans="1:12" ht="26.25" customHeight="1">
      <c r="A43" s="233"/>
      <c r="B43" s="225" t="s">
        <v>791</v>
      </c>
      <c r="C43" s="272" t="s">
        <v>860</v>
      </c>
      <c r="D43" s="272"/>
      <c r="E43" s="272" t="s">
        <v>11</v>
      </c>
      <c r="F43" s="272"/>
      <c r="G43" s="272"/>
      <c r="H43" s="272" t="s">
        <v>12</v>
      </c>
      <c r="I43" s="272"/>
      <c r="J43" s="231">
        <f t="shared" si="3"/>
        <v>328.92</v>
      </c>
      <c r="K43" s="231">
        <f t="shared" si="3"/>
        <v>81.06</v>
      </c>
      <c r="L43" s="229">
        <f t="shared" si="0"/>
        <v>0.2464429040496169</v>
      </c>
    </row>
    <row r="44" spans="1:12" ht="26.25" customHeight="1">
      <c r="A44" s="233"/>
      <c r="B44" s="234" t="s">
        <v>792</v>
      </c>
      <c r="C44" s="273" t="s">
        <v>860</v>
      </c>
      <c r="D44" s="273"/>
      <c r="E44" s="273" t="s">
        <v>17</v>
      </c>
      <c r="F44" s="273"/>
      <c r="G44" s="273"/>
      <c r="H44" s="273" t="s">
        <v>12</v>
      </c>
      <c r="I44" s="273"/>
      <c r="J44" s="235">
        <f t="shared" si="3"/>
        <v>328.92</v>
      </c>
      <c r="K44" s="235">
        <f t="shared" si="3"/>
        <v>81.06</v>
      </c>
      <c r="L44" s="232">
        <f t="shared" si="0"/>
        <v>0.2464429040496169</v>
      </c>
    </row>
    <row r="45" spans="1:12" ht="26.25" customHeight="1">
      <c r="A45" s="233"/>
      <c r="B45" s="234" t="s">
        <v>793</v>
      </c>
      <c r="C45" s="273" t="s">
        <v>860</v>
      </c>
      <c r="D45" s="273"/>
      <c r="E45" s="273" t="s">
        <v>794</v>
      </c>
      <c r="F45" s="273"/>
      <c r="G45" s="273"/>
      <c r="H45" s="273" t="s">
        <v>12</v>
      </c>
      <c r="I45" s="273"/>
      <c r="J45" s="235">
        <f t="shared" si="3"/>
        <v>328.92</v>
      </c>
      <c r="K45" s="235">
        <f t="shared" si="3"/>
        <v>81.06</v>
      </c>
      <c r="L45" s="232">
        <f t="shared" si="0"/>
        <v>0.2464429040496169</v>
      </c>
    </row>
    <row r="46" spans="1:12" ht="25.5" customHeight="1">
      <c r="A46" s="233"/>
      <c r="B46" s="234" t="s">
        <v>795</v>
      </c>
      <c r="C46" s="273" t="s">
        <v>860</v>
      </c>
      <c r="D46" s="273"/>
      <c r="E46" s="273" t="s">
        <v>794</v>
      </c>
      <c r="F46" s="273"/>
      <c r="G46" s="273"/>
      <c r="H46" s="273" t="s">
        <v>796</v>
      </c>
      <c r="I46" s="273"/>
      <c r="J46" s="235">
        <v>328.92</v>
      </c>
      <c r="K46" s="235">
        <v>81.06</v>
      </c>
      <c r="L46" s="232">
        <f t="shared" si="0"/>
        <v>0.2464429040496169</v>
      </c>
    </row>
    <row r="47" spans="1:12" ht="49.5" customHeight="1">
      <c r="A47" s="233"/>
      <c r="B47" s="225" t="s">
        <v>233</v>
      </c>
      <c r="C47" s="272" t="s">
        <v>234</v>
      </c>
      <c r="D47" s="272"/>
      <c r="E47" s="272" t="s">
        <v>11</v>
      </c>
      <c r="F47" s="272"/>
      <c r="G47" s="272"/>
      <c r="H47" s="272" t="s">
        <v>12</v>
      </c>
      <c r="I47" s="272"/>
      <c r="J47" s="231">
        <f>J48+J57</f>
        <v>108</v>
      </c>
      <c r="K47" s="231">
        <f>K48+K57</f>
        <v>8</v>
      </c>
      <c r="L47" s="229">
        <f t="shared" si="0"/>
        <v>0.07407407407407407</v>
      </c>
    </row>
    <row r="48" spans="1:12" ht="39" customHeight="1">
      <c r="A48" s="233"/>
      <c r="B48" s="225" t="s">
        <v>900</v>
      </c>
      <c r="C48" s="272" t="s">
        <v>527</v>
      </c>
      <c r="D48" s="272"/>
      <c r="E48" s="272" t="s">
        <v>30</v>
      </c>
      <c r="F48" s="272"/>
      <c r="G48" s="272"/>
      <c r="H48" s="272" t="s">
        <v>12</v>
      </c>
      <c r="I48" s="272"/>
      <c r="J48" s="231">
        <f>J49+J52+J54</f>
        <v>58</v>
      </c>
      <c r="K48" s="231">
        <f>K49+K52+K54</f>
        <v>8</v>
      </c>
      <c r="L48" s="229">
        <f t="shared" si="0"/>
        <v>0.13793103448275862</v>
      </c>
    </row>
    <row r="49" spans="1:12" ht="49.5" customHeight="1">
      <c r="A49" s="233"/>
      <c r="B49" s="234" t="s">
        <v>469</v>
      </c>
      <c r="C49" s="273" t="s">
        <v>527</v>
      </c>
      <c r="D49" s="273"/>
      <c r="E49" s="273" t="s">
        <v>470</v>
      </c>
      <c r="F49" s="273"/>
      <c r="G49" s="273"/>
      <c r="H49" s="273" t="s">
        <v>12</v>
      </c>
      <c r="I49" s="273"/>
      <c r="J49" s="235">
        <f>J50</f>
        <v>18</v>
      </c>
      <c r="K49" s="235">
        <f>K50</f>
        <v>8</v>
      </c>
      <c r="L49" s="232">
        <f t="shared" si="0"/>
        <v>0.4444444444444444</v>
      </c>
    </row>
    <row r="50" spans="1:12" ht="51" customHeight="1">
      <c r="A50" s="233"/>
      <c r="B50" s="234" t="s">
        <v>471</v>
      </c>
      <c r="C50" s="273" t="s">
        <v>527</v>
      </c>
      <c r="D50" s="273"/>
      <c r="E50" s="273" t="s">
        <v>797</v>
      </c>
      <c r="F50" s="273"/>
      <c r="G50" s="273"/>
      <c r="H50" s="273" t="s">
        <v>12</v>
      </c>
      <c r="I50" s="273"/>
      <c r="J50" s="235">
        <f>J51</f>
        <v>18</v>
      </c>
      <c r="K50" s="235">
        <f>K51</f>
        <v>8</v>
      </c>
      <c r="L50" s="232">
        <f t="shared" si="0"/>
        <v>0.4444444444444444</v>
      </c>
    </row>
    <row r="51" spans="1:12" ht="15.75" customHeight="1">
      <c r="A51" s="233"/>
      <c r="B51" s="234" t="s">
        <v>798</v>
      </c>
      <c r="C51" s="273" t="s">
        <v>527</v>
      </c>
      <c r="D51" s="273"/>
      <c r="E51" s="273" t="s">
        <v>797</v>
      </c>
      <c r="F51" s="273"/>
      <c r="G51" s="273"/>
      <c r="H51" s="273" t="s">
        <v>796</v>
      </c>
      <c r="I51" s="273"/>
      <c r="J51" s="235">
        <v>18</v>
      </c>
      <c r="K51" s="235">
        <v>8</v>
      </c>
      <c r="L51" s="232">
        <f t="shared" si="0"/>
        <v>0.4444444444444444</v>
      </c>
    </row>
    <row r="52" spans="1:12" ht="37.5" customHeight="1">
      <c r="A52" s="233"/>
      <c r="B52" s="225" t="s">
        <v>808</v>
      </c>
      <c r="C52" s="272" t="s">
        <v>527</v>
      </c>
      <c r="D52" s="272"/>
      <c r="E52" s="272" t="s">
        <v>889</v>
      </c>
      <c r="F52" s="272"/>
      <c r="G52" s="272"/>
      <c r="H52" s="272">
        <v>500</v>
      </c>
      <c r="I52" s="272"/>
      <c r="J52" s="231">
        <f>J53</f>
        <v>36.5</v>
      </c>
      <c r="K52" s="231">
        <f>K53</f>
        <v>0</v>
      </c>
      <c r="L52" s="229">
        <f t="shared" si="0"/>
        <v>0</v>
      </c>
    </row>
    <row r="53" spans="1:12" ht="49.5" customHeight="1">
      <c r="A53" s="233"/>
      <c r="B53" s="234" t="s">
        <v>901</v>
      </c>
      <c r="C53" s="273" t="s">
        <v>527</v>
      </c>
      <c r="D53" s="273"/>
      <c r="E53" s="273" t="s">
        <v>902</v>
      </c>
      <c r="F53" s="273"/>
      <c r="G53" s="273"/>
      <c r="H53" s="273">
        <v>500</v>
      </c>
      <c r="I53" s="273"/>
      <c r="J53" s="235">
        <v>36.5</v>
      </c>
      <c r="K53" s="235">
        <v>0</v>
      </c>
      <c r="L53" s="229">
        <f t="shared" si="0"/>
        <v>0</v>
      </c>
    </row>
    <row r="54" spans="1:12" ht="17.25" customHeight="1">
      <c r="A54" s="233"/>
      <c r="B54" s="234" t="s">
        <v>620</v>
      </c>
      <c r="C54" s="273" t="s">
        <v>527</v>
      </c>
      <c r="D54" s="273"/>
      <c r="E54" s="273" t="s">
        <v>618</v>
      </c>
      <c r="F54" s="273"/>
      <c r="G54" s="273"/>
      <c r="H54" s="273" t="s">
        <v>12</v>
      </c>
      <c r="I54" s="273"/>
      <c r="J54" s="235">
        <f>J55</f>
        <v>3.5</v>
      </c>
      <c r="K54" s="235">
        <f>K55</f>
        <v>0</v>
      </c>
      <c r="L54" s="229">
        <f t="shared" si="0"/>
        <v>0</v>
      </c>
    </row>
    <row r="55" spans="1:12" ht="26.25" customHeight="1">
      <c r="A55" s="233"/>
      <c r="B55" s="234" t="s">
        <v>799</v>
      </c>
      <c r="C55" s="273" t="s">
        <v>527</v>
      </c>
      <c r="D55" s="273"/>
      <c r="E55" s="273" t="s">
        <v>800</v>
      </c>
      <c r="F55" s="273"/>
      <c r="G55" s="273"/>
      <c r="H55" s="273" t="s">
        <v>12</v>
      </c>
      <c r="I55" s="273"/>
      <c r="J55" s="235">
        <f>J56</f>
        <v>3.5</v>
      </c>
      <c r="K55" s="235">
        <f>K56</f>
        <v>0</v>
      </c>
      <c r="L55" s="229">
        <f t="shared" si="0"/>
        <v>0</v>
      </c>
    </row>
    <row r="56" spans="1:12" ht="55.5" customHeight="1">
      <c r="A56" s="233"/>
      <c r="B56" s="234" t="s">
        <v>798</v>
      </c>
      <c r="C56" s="273" t="s">
        <v>527</v>
      </c>
      <c r="D56" s="273"/>
      <c r="E56" s="273" t="s">
        <v>800</v>
      </c>
      <c r="F56" s="273"/>
      <c r="G56" s="273"/>
      <c r="H56" s="273" t="s">
        <v>796</v>
      </c>
      <c r="I56" s="273"/>
      <c r="J56" s="235">
        <v>3.5</v>
      </c>
      <c r="K56" s="235">
        <v>0</v>
      </c>
      <c r="L56" s="229">
        <f t="shared" si="0"/>
        <v>0</v>
      </c>
    </row>
    <row r="57" spans="1:12" ht="17.25" customHeight="1">
      <c r="A57" s="233"/>
      <c r="B57" s="225" t="s">
        <v>801</v>
      </c>
      <c r="C57" s="272" t="s">
        <v>236</v>
      </c>
      <c r="D57" s="272"/>
      <c r="E57" s="272" t="s">
        <v>30</v>
      </c>
      <c r="F57" s="272"/>
      <c r="G57" s="272"/>
      <c r="H57" s="272" t="s">
        <v>12</v>
      </c>
      <c r="I57" s="272"/>
      <c r="J57" s="231">
        <f>J58</f>
        <v>50</v>
      </c>
      <c r="K57" s="231">
        <f>K58</f>
        <v>0</v>
      </c>
      <c r="L57" s="229">
        <f t="shared" si="0"/>
        <v>0</v>
      </c>
    </row>
    <row r="58" spans="1:12" ht="1.5" customHeight="1" hidden="1">
      <c r="A58" s="233"/>
      <c r="B58" s="234" t="s">
        <v>798</v>
      </c>
      <c r="C58" s="273" t="s">
        <v>236</v>
      </c>
      <c r="D58" s="273"/>
      <c r="E58" s="273" t="s">
        <v>802</v>
      </c>
      <c r="F58" s="273"/>
      <c r="G58" s="273"/>
      <c r="H58" s="273" t="s">
        <v>12</v>
      </c>
      <c r="I58" s="273"/>
      <c r="J58" s="235">
        <f>J59</f>
        <v>50</v>
      </c>
      <c r="K58" s="235">
        <f>K59</f>
        <v>0</v>
      </c>
      <c r="L58" s="229">
        <f t="shared" si="0"/>
        <v>0</v>
      </c>
    </row>
    <row r="59" spans="1:12" ht="17.25" customHeight="1">
      <c r="A59" s="233"/>
      <c r="B59" s="234" t="s">
        <v>798</v>
      </c>
      <c r="C59" s="273" t="s">
        <v>236</v>
      </c>
      <c r="D59" s="273"/>
      <c r="E59" s="273" t="s">
        <v>802</v>
      </c>
      <c r="F59" s="273"/>
      <c r="G59" s="273"/>
      <c r="H59" s="273" t="s">
        <v>12</v>
      </c>
      <c r="I59" s="273"/>
      <c r="J59" s="235">
        <f>J60+J61</f>
        <v>50</v>
      </c>
      <c r="K59" s="235">
        <f>K60+K61</f>
        <v>0</v>
      </c>
      <c r="L59" s="229">
        <f t="shared" si="0"/>
        <v>0</v>
      </c>
    </row>
    <row r="60" spans="1:12" ht="17.25" customHeight="1">
      <c r="A60" s="233"/>
      <c r="B60" s="234" t="s">
        <v>798</v>
      </c>
      <c r="C60" s="273" t="s">
        <v>236</v>
      </c>
      <c r="D60" s="273"/>
      <c r="E60" s="273" t="s">
        <v>802</v>
      </c>
      <c r="F60" s="273"/>
      <c r="G60" s="273"/>
      <c r="H60" s="273" t="s">
        <v>154</v>
      </c>
      <c r="I60" s="273"/>
      <c r="J60" s="235">
        <v>50</v>
      </c>
      <c r="K60" s="235">
        <v>0</v>
      </c>
      <c r="L60" s="229">
        <f t="shared" si="0"/>
        <v>0</v>
      </c>
    </row>
    <row r="61" spans="1:12" ht="17.25" customHeight="1" hidden="1">
      <c r="A61" s="233"/>
      <c r="B61" s="234" t="s">
        <v>779</v>
      </c>
      <c r="C61" s="273" t="s">
        <v>236</v>
      </c>
      <c r="D61" s="273"/>
      <c r="E61" s="273" t="s">
        <v>802</v>
      </c>
      <c r="F61" s="273"/>
      <c r="G61" s="273"/>
      <c r="H61" s="273" t="s">
        <v>796</v>
      </c>
      <c r="I61" s="273"/>
      <c r="J61" s="235"/>
      <c r="K61" s="235"/>
      <c r="L61" s="229" t="e">
        <f t="shared" si="0"/>
        <v>#DIV/0!</v>
      </c>
    </row>
    <row r="62" spans="1:12" ht="38.25" customHeight="1">
      <c r="A62" s="233"/>
      <c r="B62" s="225" t="s">
        <v>803</v>
      </c>
      <c r="C62" s="272" t="s">
        <v>454</v>
      </c>
      <c r="D62" s="272"/>
      <c r="E62" s="272" t="s">
        <v>11</v>
      </c>
      <c r="F62" s="272"/>
      <c r="G62" s="272"/>
      <c r="H62" s="272" t="s">
        <v>12</v>
      </c>
      <c r="I62" s="272"/>
      <c r="J62" s="231">
        <f>J63+J67+J71+J74</f>
        <v>520</v>
      </c>
      <c r="K62" s="231">
        <f>K63+K67+K71+K74</f>
        <v>93.46000000000001</v>
      </c>
      <c r="L62" s="229">
        <f t="shared" si="0"/>
        <v>0.17973076923076925</v>
      </c>
    </row>
    <row r="63" spans="1:12" ht="30.75" customHeight="1" hidden="1">
      <c r="A63" s="233"/>
      <c r="B63" s="225" t="s">
        <v>887</v>
      </c>
      <c r="C63" s="272" t="s">
        <v>886</v>
      </c>
      <c r="D63" s="272"/>
      <c r="E63" s="272" t="s">
        <v>903</v>
      </c>
      <c r="F63" s="272"/>
      <c r="G63" s="272"/>
      <c r="H63" s="272" t="s">
        <v>12</v>
      </c>
      <c r="I63" s="272"/>
      <c r="J63" s="231">
        <f aca="true" t="shared" si="4" ref="J63:K65">J64</f>
        <v>0</v>
      </c>
      <c r="K63" s="231">
        <f t="shared" si="4"/>
        <v>0</v>
      </c>
      <c r="L63" s="229" t="e">
        <f t="shared" si="0"/>
        <v>#DIV/0!</v>
      </c>
    </row>
    <row r="64" spans="1:12" ht="17.25" customHeight="1" hidden="1">
      <c r="A64" s="233"/>
      <c r="B64" s="234" t="s">
        <v>888</v>
      </c>
      <c r="C64" s="273" t="s">
        <v>886</v>
      </c>
      <c r="D64" s="273"/>
      <c r="E64" s="273" t="s">
        <v>903</v>
      </c>
      <c r="F64" s="273"/>
      <c r="G64" s="273"/>
      <c r="H64" s="273" t="s">
        <v>12</v>
      </c>
      <c r="I64" s="273"/>
      <c r="J64" s="235">
        <f t="shared" si="4"/>
        <v>0</v>
      </c>
      <c r="K64" s="235">
        <f t="shared" si="4"/>
        <v>0</v>
      </c>
      <c r="L64" s="229" t="e">
        <f t="shared" si="0"/>
        <v>#DIV/0!</v>
      </c>
    </row>
    <row r="65" spans="1:12" ht="17.25" customHeight="1" hidden="1">
      <c r="A65" s="233"/>
      <c r="B65" s="234" t="s">
        <v>904</v>
      </c>
      <c r="C65" s="273" t="s">
        <v>886</v>
      </c>
      <c r="D65" s="273"/>
      <c r="E65" s="273" t="s">
        <v>903</v>
      </c>
      <c r="F65" s="273"/>
      <c r="G65" s="273"/>
      <c r="H65" s="273" t="s">
        <v>12</v>
      </c>
      <c r="I65" s="273"/>
      <c r="J65" s="235">
        <f t="shared" si="4"/>
        <v>0</v>
      </c>
      <c r="K65" s="235">
        <f t="shared" si="4"/>
        <v>0</v>
      </c>
      <c r="L65" s="229" t="e">
        <f t="shared" si="0"/>
        <v>#DIV/0!</v>
      </c>
    </row>
    <row r="66" spans="1:12" ht="17.25" customHeight="1" hidden="1">
      <c r="A66" s="233"/>
      <c r="B66" s="234" t="s">
        <v>779</v>
      </c>
      <c r="C66" s="273" t="s">
        <v>886</v>
      </c>
      <c r="D66" s="273"/>
      <c r="E66" s="273" t="s">
        <v>903</v>
      </c>
      <c r="F66" s="273"/>
      <c r="G66" s="273"/>
      <c r="H66" s="273" t="s">
        <v>796</v>
      </c>
      <c r="I66" s="273"/>
      <c r="J66" s="235">
        <v>0</v>
      </c>
      <c r="K66" s="235">
        <v>0</v>
      </c>
      <c r="L66" s="229" t="e">
        <f t="shared" si="0"/>
        <v>#DIV/0!</v>
      </c>
    </row>
    <row r="67" spans="1:12" ht="17.25" customHeight="1" hidden="1">
      <c r="A67" s="233"/>
      <c r="B67" s="225" t="s">
        <v>804</v>
      </c>
      <c r="C67" s="272" t="s">
        <v>569</v>
      </c>
      <c r="D67" s="272"/>
      <c r="E67" s="272" t="s">
        <v>11</v>
      </c>
      <c r="F67" s="272"/>
      <c r="G67" s="272"/>
      <c r="H67" s="272" t="s">
        <v>12</v>
      </c>
      <c r="I67" s="272"/>
      <c r="J67" s="231">
        <f aca="true" t="shared" si="5" ref="J67:K69">J68</f>
        <v>0</v>
      </c>
      <c r="K67" s="231">
        <f t="shared" si="5"/>
        <v>0</v>
      </c>
      <c r="L67" s="229" t="e">
        <f t="shared" si="0"/>
        <v>#DIV/0!</v>
      </c>
    </row>
    <row r="68" spans="1:12" ht="15.75" customHeight="1" hidden="1">
      <c r="A68" s="233"/>
      <c r="B68" s="234" t="s">
        <v>570</v>
      </c>
      <c r="C68" s="273" t="s">
        <v>569</v>
      </c>
      <c r="D68" s="273"/>
      <c r="E68" s="273" t="s">
        <v>572</v>
      </c>
      <c r="F68" s="273"/>
      <c r="G68" s="273"/>
      <c r="H68" s="273" t="s">
        <v>12</v>
      </c>
      <c r="I68" s="273"/>
      <c r="J68" s="235">
        <f t="shared" si="5"/>
        <v>0</v>
      </c>
      <c r="K68" s="235">
        <f t="shared" si="5"/>
        <v>0</v>
      </c>
      <c r="L68" s="232" t="e">
        <f t="shared" si="0"/>
        <v>#DIV/0!</v>
      </c>
    </row>
    <row r="69" spans="1:12" ht="25.5" customHeight="1" hidden="1">
      <c r="A69" s="233"/>
      <c r="B69" s="234" t="s">
        <v>805</v>
      </c>
      <c r="C69" s="273" t="s">
        <v>569</v>
      </c>
      <c r="D69" s="273"/>
      <c r="E69" s="273" t="s">
        <v>806</v>
      </c>
      <c r="F69" s="273"/>
      <c r="G69" s="273"/>
      <c r="H69" s="273" t="s">
        <v>12</v>
      </c>
      <c r="I69" s="273"/>
      <c r="J69" s="235">
        <f t="shared" si="5"/>
        <v>0</v>
      </c>
      <c r="K69" s="235">
        <f t="shared" si="5"/>
        <v>0</v>
      </c>
      <c r="L69" s="232" t="e">
        <f t="shared" si="0"/>
        <v>#DIV/0!</v>
      </c>
    </row>
    <row r="70" spans="1:12" ht="33.75" customHeight="1" hidden="1">
      <c r="A70" s="233"/>
      <c r="B70" s="234" t="s">
        <v>807</v>
      </c>
      <c r="C70" s="273" t="s">
        <v>569</v>
      </c>
      <c r="D70" s="273"/>
      <c r="E70" s="273" t="s">
        <v>806</v>
      </c>
      <c r="F70" s="273"/>
      <c r="G70" s="273"/>
      <c r="H70" s="273" t="s">
        <v>86</v>
      </c>
      <c r="I70" s="273"/>
      <c r="J70" s="235">
        <v>0</v>
      </c>
      <c r="K70" s="235">
        <v>0</v>
      </c>
      <c r="L70" s="232" t="e">
        <f t="shared" si="0"/>
        <v>#DIV/0!</v>
      </c>
    </row>
    <row r="71" spans="1:12" ht="26.25" customHeight="1">
      <c r="A71" s="233"/>
      <c r="B71" s="225" t="s">
        <v>476</v>
      </c>
      <c r="C71" s="272" t="s">
        <v>861</v>
      </c>
      <c r="D71" s="272"/>
      <c r="E71" s="272" t="s">
        <v>11</v>
      </c>
      <c r="F71" s="272"/>
      <c r="G71" s="272"/>
      <c r="H71" s="272" t="s">
        <v>12</v>
      </c>
      <c r="I71" s="272"/>
      <c r="J71" s="231">
        <f>J72</f>
        <v>120</v>
      </c>
      <c r="K71" s="231">
        <f>K72</f>
        <v>60</v>
      </c>
      <c r="L71" s="229">
        <f t="shared" si="0"/>
        <v>0.5</v>
      </c>
    </row>
    <row r="72" spans="1:12" ht="38.25" customHeight="1">
      <c r="A72" s="233"/>
      <c r="B72" s="234" t="s">
        <v>905</v>
      </c>
      <c r="C72" s="273" t="s">
        <v>861</v>
      </c>
      <c r="D72" s="273"/>
      <c r="E72" s="273" t="s">
        <v>906</v>
      </c>
      <c r="F72" s="273"/>
      <c r="G72" s="273"/>
      <c r="H72" s="273" t="s">
        <v>12</v>
      </c>
      <c r="I72" s="273"/>
      <c r="J72" s="235">
        <f>J73</f>
        <v>120</v>
      </c>
      <c r="K72" s="235">
        <f>K73</f>
        <v>60</v>
      </c>
      <c r="L72" s="232">
        <f t="shared" si="0"/>
        <v>0.5</v>
      </c>
    </row>
    <row r="73" spans="1:12" ht="24.75" customHeight="1">
      <c r="A73" s="233"/>
      <c r="B73" s="234" t="s">
        <v>810</v>
      </c>
      <c r="C73" s="273" t="s">
        <v>861</v>
      </c>
      <c r="D73" s="273"/>
      <c r="E73" s="273" t="s">
        <v>906</v>
      </c>
      <c r="F73" s="273"/>
      <c r="G73" s="273"/>
      <c r="H73" s="273" t="s">
        <v>796</v>
      </c>
      <c r="I73" s="273"/>
      <c r="J73" s="235">
        <v>120</v>
      </c>
      <c r="K73" s="235">
        <v>60</v>
      </c>
      <c r="L73" s="232">
        <f t="shared" si="0"/>
        <v>0.5</v>
      </c>
    </row>
    <row r="74" spans="1:12" ht="18.75" customHeight="1">
      <c r="A74" s="233"/>
      <c r="B74" s="225" t="s">
        <v>409</v>
      </c>
      <c r="C74" s="272" t="s">
        <v>862</v>
      </c>
      <c r="D74" s="272"/>
      <c r="E74" s="272" t="s">
        <v>11</v>
      </c>
      <c r="F74" s="272"/>
      <c r="G74" s="272"/>
      <c r="H74" s="272" t="s">
        <v>12</v>
      </c>
      <c r="I74" s="272"/>
      <c r="J74" s="231">
        <f>J75</f>
        <v>400</v>
      </c>
      <c r="K74" s="231">
        <f>K75</f>
        <v>33.46</v>
      </c>
      <c r="L74" s="229">
        <f t="shared" si="0"/>
        <v>0.08365</v>
      </c>
    </row>
    <row r="75" spans="1:12" ht="15.75" customHeight="1">
      <c r="A75" s="233"/>
      <c r="B75" s="234" t="s">
        <v>811</v>
      </c>
      <c r="C75" s="273" t="s">
        <v>862</v>
      </c>
      <c r="D75" s="273"/>
      <c r="E75" s="273" t="s">
        <v>812</v>
      </c>
      <c r="F75" s="273"/>
      <c r="G75" s="273"/>
      <c r="H75" s="273" t="s">
        <v>12</v>
      </c>
      <c r="I75" s="273"/>
      <c r="J75" s="235">
        <f>J76</f>
        <v>400</v>
      </c>
      <c r="K75" s="235">
        <f>K76</f>
        <v>33.46</v>
      </c>
      <c r="L75" s="232">
        <f aca="true" t="shared" si="6" ref="L75:L138">K75/J75</f>
        <v>0.08365</v>
      </c>
    </row>
    <row r="76" spans="1:12" ht="13.5" customHeight="1">
      <c r="A76" s="233"/>
      <c r="B76" s="234" t="s">
        <v>779</v>
      </c>
      <c r="C76" s="273" t="s">
        <v>862</v>
      </c>
      <c r="D76" s="273"/>
      <c r="E76" s="273" t="s">
        <v>812</v>
      </c>
      <c r="F76" s="273"/>
      <c r="G76" s="273"/>
      <c r="H76" s="273">
        <v>500</v>
      </c>
      <c r="I76" s="273"/>
      <c r="J76" s="235">
        <v>400</v>
      </c>
      <c r="K76" s="235">
        <v>33.46</v>
      </c>
      <c r="L76" s="232">
        <f t="shared" si="6"/>
        <v>0.08365</v>
      </c>
    </row>
    <row r="77" spans="1:12" ht="54" customHeight="1">
      <c r="A77" s="233"/>
      <c r="B77" s="225" t="s">
        <v>516</v>
      </c>
      <c r="C77" s="272" t="s">
        <v>542</v>
      </c>
      <c r="D77" s="272"/>
      <c r="E77" s="272" t="s">
        <v>11</v>
      </c>
      <c r="F77" s="272"/>
      <c r="G77" s="272"/>
      <c r="H77" s="272" t="s">
        <v>12</v>
      </c>
      <c r="I77" s="272"/>
      <c r="J77" s="231">
        <f>J78+J88+J96+J108</f>
        <v>6259.6</v>
      </c>
      <c r="K77" s="231">
        <f>K78+K88+K96+K108</f>
        <v>1902.42</v>
      </c>
      <c r="L77" s="229">
        <f t="shared" si="6"/>
        <v>0.3039203782989328</v>
      </c>
    </row>
    <row r="78" spans="1:13" ht="18" customHeight="1">
      <c r="A78" s="233"/>
      <c r="B78" s="225" t="s">
        <v>679</v>
      </c>
      <c r="C78" s="272" t="s">
        <v>681</v>
      </c>
      <c r="D78" s="272"/>
      <c r="E78" s="272" t="s">
        <v>11</v>
      </c>
      <c r="F78" s="272"/>
      <c r="G78" s="272"/>
      <c r="H78" s="272" t="s">
        <v>12</v>
      </c>
      <c r="I78" s="272"/>
      <c r="J78" s="231">
        <f>J79+J86</f>
        <v>800</v>
      </c>
      <c r="K78" s="231">
        <f>K79+K86</f>
        <v>169.57999999999998</v>
      </c>
      <c r="L78" s="229">
        <f t="shared" si="6"/>
        <v>0.21197499999999997</v>
      </c>
      <c r="M78" s="224"/>
    </row>
    <row r="79" spans="1:12" ht="49.5" customHeight="1">
      <c r="A79" s="233"/>
      <c r="B79" s="225" t="s">
        <v>813</v>
      </c>
      <c r="C79" s="272" t="s">
        <v>681</v>
      </c>
      <c r="D79" s="272"/>
      <c r="E79" s="272" t="s">
        <v>682</v>
      </c>
      <c r="F79" s="272"/>
      <c r="G79" s="272"/>
      <c r="H79" s="272" t="s">
        <v>12</v>
      </c>
      <c r="I79" s="272"/>
      <c r="J79" s="231">
        <f>J80+J82+J84</f>
        <v>490</v>
      </c>
      <c r="K79" s="231">
        <f>K80+K82+K84</f>
        <v>169.57999999999998</v>
      </c>
      <c r="L79" s="229">
        <f t="shared" si="6"/>
        <v>0.3460816326530612</v>
      </c>
    </row>
    <row r="80" spans="1:12" ht="30.75" customHeight="1">
      <c r="A80" s="233"/>
      <c r="B80" s="234" t="s">
        <v>814</v>
      </c>
      <c r="C80" s="273" t="s">
        <v>681</v>
      </c>
      <c r="D80" s="273"/>
      <c r="E80" s="273" t="s">
        <v>815</v>
      </c>
      <c r="F80" s="273"/>
      <c r="G80" s="273"/>
      <c r="H80" s="273" t="s">
        <v>12</v>
      </c>
      <c r="I80" s="273"/>
      <c r="J80" s="235">
        <f>J81</f>
        <v>100</v>
      </c>
      <c r="K80" s="235">
        <f>K81</f>
        <v>0</v>
      </c>
      <c r="L80" s="232">
        <f t="shared" si="6"/>
        <v>0</v>
      </c>
    </row>
    <row r="81" spans="1:12" ht="29.25" customHeight="1">
      <c r="A81" s="233"/>
      <c r="B81" s="234" t="s">
        <v>807</v>
      </c>
      <c r="C81" s="273" t="s">
        <v>681</v>
      </c>
      <c r="D81" s="273"/>
      <c r="E81" s="273" t="s">
        <v>815</v>
      </c>
      <c r="F81" s="273"/>
      <c r="G81" s="273"/>
      <c r="H81" s="273" t="s">
        <v>86</v>
      </c>
      <c r="I81" s="273"/>
      <c r="J81" s="235">
        <v>100</v>
      </c>
      <c r="K81" s="235">
        <v>0</v>
      </c>
      <c r="L81" s="232">
        <f t="shared" si="6"/>
        <v>0</v>
      </c>
    </row>
    <row r="82" spans="1:13" ht="26.25" customHeight="1">
      <c r="A82" s="233"/>
      <c r="B82" s="237" t="s">
        <v>873</v>
      </c>
      <c r="C82" s="273" t="s">
        <v>681</v>
      </c>
      <c r="D82" s="273"/>
      <c r="E82" s="273" t="s">
        <v>874</v>
      </c>
      <c r="F82" s="273"/>
      <c r="G82" s="273"/>
      <c r="H82" s="273" t="s">
        <v>12</v>
      </c>
      <c r="I82" s="273"/>
      <c r="J82" s="235">
        <f>J83</f>
        <v>90.5</v>
      </c>
      <c r="K82" s="235">
        <f>K83</f>
        <v>7.94</v>
      </c>
      <c r="L82" s="232">
        <f t="shared" si="6"/>
        <v>0.08773480662983425</v>
      </c>
      <c r="M82" s="224"/>
    </row>
    <row r="83" spans="1:12" ht="18" customHeight="1">
      <c r="A83" s="233"/>
      <c r="B83" s="234" t="s">
        <v>779</v>
      </c>
      <c r="C83" s="273" t="s">
        <v>681</v>
      </c>
      <c r="D83" s="273"/>
      <c r="E83" s="273" t="s">
        <v>874</v>
      </c>
      <c r="F83" s="273"/>
      <c r="G83" s="273"/>
      <c r="H83" s="273">
        <v>500</v>
      </c>
      <c r="I83" s="273"/>
      <c r="J83" s="235">
        <v>90.5</v>
      </c>
      <c r="K83" s="235">
        <v>7.94</v>
      </c>
      <c r="L83" s="232">
        <f t="shared" si="6"/>
        <v>0.08773480662983425</v>
      </c>
    </row>
    <row r="84" spans="1:12" ht="16.5" customHeight="1">
      <c r="A84" s="233"/>
      <c r="B84" s="237" t="s">
        <v>907</v>
      </c>
      <c r="C84" s="273" t="s">
        <v>681</v>
      </c>
      <c r="D84" s="273"/>
      <c r="E84" s="273" t="s">
        <v>874</v>
      </c>
      <c r="F84" s="273"/>
      <c r="G84" s="273"/>
      <c r="H84" s="273" t="s">
        <v>12</v>
      </c>
      <c r="I84" s="273"/>
      <c r="J84" s="235">
        <f>J85</f>
        <v>299.5</v>
      </c>
      <c r="K84" s="235">
        <f>K85</f>
        <v>161.64</v>
      </c>
      <c r="L84" s="232">
        <f t="shared" si="6"/>
        <v>0.5396994991652754</v>
      </c>
    </row>
    <row r="85" spans="1:12" ht="16.5" customHeight="1">
      <c r="A85" s="233"/>
      <c r="B85" s="234" t="s">
        <v>779</v>
      </c>
      <c r="C85" s="273" t="s">
        <v>681</v>
      </c>
      <c r="D85" s="273"/>
      <c r="E85" s="273" t="s">
        <v>881</v>
      </c>
      <c r="F85" s="273"/>
      <c r="G85" s="273"/>
      <c r="H85" s="273">
        <v>500</v>
      </c>
      <c r="I85" s="273"/>
      <c r="J85" s="235">
        <v>299.5</v>
      </c>
      <c r="K85" s="235">
        <v>161.64</v>
      </c>
      <c r="L85" s="232">
        <f t="shared" si="6"/>
        <v>0.5396994991652754</v>
      </c>
    </row>
    <row r="86" spans="1:13" ht="12.75" customHeight="1">
      <c r="A86" s="233"/>
      <c r="B86" s="225" t="s">
        <v>808</v>
      </c>
      <c r="C86" s="272" t="s">
        <v>681</v>
      </c>
      <c r="D86" s="272"/>
      <c r="E86" s="272" t="s">
        <v>889</v>
      </c>
      <c r="F86" s="272"/>
      <c r="G86" s="272"/>
      <c r="H86" s="272">
        <v>500</v>
      </c>
      <c r="I86" s="272"/>
      <c r="J86" s="231">
        <f>J87</f>
        <v>310</v>
      </c>
      <c r="K86" s="231">
        <f>K87</f>
        <v>0</v>
      </c>
      <c r="L86" s="229">
        <f t="shared" si="6"/>
        <v>0</v>
      </c>
      <c r="M86" s="224"/>
    </row>
    <row r="87" spans="1:12" ht="16.5" customHeight="1">
      <c r="A87" s="233"/>
      <c r="B87" s="234" t="s">
        <v>897</v>
      </c>
      <c r="C87" s="273" t="s">
        <v>681</v>
      </c>
      <c r="D87" s="273"/>
      <c r="E87" s="273" t="s">
        <v>892</v>
      </c>
      <c r="F87" s="273"/>
      <c r="G87" s="273"/>
      <c r="H87" s="273">
        <v>500</v>
      </c>
      <c r="I87" s="273"/>
      <c r="J87" s="235">
        <v>310</v>
      </c>
      <c r="K87" s="235">
        <v>0</v>
      </c>
      <c r="L87" s="232">
        <f t="shared" si="6"/>
        <v>0</v>
      </c>
    </row>
    <row r="88" spans="1:13" ht="15" customHeight="1">
      <c r="A88" s="233"/>
      <c r="B88" s="225" t="s">
        <v>19</v>
      </c>
      <c r="C88" s="272" t="s">
        <v>20</v>
      </c>
      <c r="D88" s="272"/>
      <c r="E88" s="272" t="s">
        <v>11</v>
      </c>
      <c r="F88" s="272"/>
      <c r="G88" s="272"/>
      <c r="H88" s="272" t="s">
        <v>12</v>
      </c>
      <c r="I88" s="272"/>
      <c r="J88" s="231">
        <f>J89</f>
        <v>200</v>
      </c>
      <c r="K88" s="231">
        <f>K89</f>
        <v>103.17</v>
      </c>
      <c r="L88" s="229">
        <f t="shared" si="6"/>
        <v>0.51585</v>
      </c>
      <c r="M88" s="224"/>
    </row>
    <row r="89" spans="1:12" ht="24" customHeight="1">
      <c r="A89" s="233"/>
      <c r="B89" s="234" t="s">
        <v>816</v>
      </c>
      <c r="C89" s="273" t="s">
        <v>20</v>
      </c>
      <c r="D89" s="273"/>
      <c r="E89" s="273" t="s">
        <v>24</v>
      </c>
      <c r="F89" s="273"/>
      <c r="G89" s="273"/>
      <c r="H89" s="273" t="s">
        <v>12</v>
      </c>
      <c r="I89" s="273"/>
      <c r="J89" s="235">
        <f>J90+J92+J94</f>
        <v>200</v>
      </c>
      <c r="K89" s="235">
        <f>K90+K92+K94</f>
        <v>103.17</v>
      </c>
      <c r="L89" s="232">
        <f t="shared" si="6"/>
        <v>0.51585</v>
      </c>
    </row>
    <row r="90" spans="1:13" ht="24" customHeight="1" hidden="1">
      <c r="A90" s="233"/>
      <c r="B90" s="234" t="s">
        <v>882</v>
      </c>
      <c r="C90" s="273" t="s">
        <v>20</v>
      </c>
      <c r="D90" s="273"/>
      <c r="E90" s="273" t="s">
        <v>883</v>
      </c>
      <c r="F90" s="273"/>
      <c r="G90" s="273"/>
      <c r="H90" s="273" t="s">
        <v>12</v>
      </c>
      <c r="I90" s="273"/>
      <c r="J90" s="235">
        <f>J91</f>
        <v>0</v>
      </c>
      <c r="K90" s="235">
        <f>K91</f>
        <v>0</v>
      </c>
      <c r="L90" s="232" t="e">
        <f t="shared" si="6"/>
        <v>#DIV/0!</v>
      </c>
      <c r="M90" s="224"/>
    </row>
    <row r="91" spans="1:12" ht="16.5" customHeight="1" hidden="1">
      <c r="A91" s="233"/>
      <c r="B91" s="234" t="s">
        <v>807</v>
      </c>
      <c r="C91" s="273" t="s">
        <v>20</v>
      </c>
      <c r="D91" s="273"/>
      <c r="E91" s="273" t="s">
        <v>883</v>
      </c>
      <c r="F91" s="273"/>
      <c r="G91" s="273"/>
      <c r="H91" s="273" t="s">
        <v>86</v>
      </c>
      <c r="I91" s="273"/>
      <c r="J91" s="235">
        <v>0</v>
      </c>
      <c r="K91" s="235">
        <v>0</v>
      </c>
      <c r="L91" s="232" t="e">
        <f t="shared" si="6"/>
        <v>#DIV/0!</v>
      </c>
    </row>
    <row r="92" spans="1:12" ht="16.5" customHeight="1" hidden="1">
      <c r="A92" s="233"/>
      <c r="B92" s="234" t="s">
        <v>884</v>
      </c>
      <c r="C92" s="273" t="s">
        <v>20</v>
      </c>
      <c r="D92" s="273"/>
      <c r="E92" s="273" t="s">
        <v>885</v>
      </c>
      <c r="F92" s="273"/>
      <c r="G92" s="273"/>
      <c r="H92" s="273" t="s">
        <v>12</v>
      </c>
      <c r="I92" s="273"/>
      <c r="J92" s="235">
        <f>J93</f>
        <v>0</v>
      </c>
      <c r="K92" s="235">
        <f>K93</f>
        <v>0</v>
      </c>
      <c r="L92" s="232" t="e">
        <f t="shared" si="6"/>
        <v>#DIV/0!</v>
      </c>
    </row>
    <row r="93" spans="1:12" ht="12.75" customHeight="1" hidden="1">
      <c r="A93" s="233"/>
      <c r="B93" s="234" t="s">
        <v>807</v>
      </c>
      <c r="C93" s="273" t="s">
        <v>20</v>
      </c>
      <c r="D93" s="273"/>
      <c r="E93" s="273" t="s">
        <v>885</v>
      </c>
      <c r="F93" s="273"/>
      <c r="G93" s="273"/>
      <c r="H93" s="273" t="s">
        <v>86</v>
      </c>
      <c r="I93" s="273"/>
      <c r="J93" s="235">
        <v>0</v>
      </c>
      <c r="K93" s="235">
        <v>0</v>
      </c>
      <c r="L93" s="232" t="e">
        <f t="shared" si="6"/>
        <v>#DIV/0!</v>
      </c>
    </row>
    <row r="94" spans="1:13" ht="24" customHeight="1">
      <c r="A94" s="233"/>
      <c r="B94" s="234" t="s">
        <v>817</v>
      </c>
      <c r="C94" s="273" t="s">
        <v>20</v>
      </c>
      <c r="D94" s="273"/>
      <c r="E94" s="273" t="s">
        <v>818</v>
      </c>
      <c r="F94" s="273"/>
      <c r="G94" s="273"/>
      <c r="H94" s="273" t="s">
        <v>12</v>
      </c>
      <c r="I94" s="273"/>
      <c r="J94" s="235">
        <f>J95</f>
        <v>200</v>
      </c>
      <c r="K94" s="235">
        <f>K95</f>
        <v>103.17</v>
      </c>
      <c r="L94" s="232">
        <f t="shared" si="6"/>
        <v>0.51585</v>
      </c>
      <c r="M94" s="224"/>
    </row>
    <row r="95" spans="1:12" ht="52.5" customHeight="1">
      <c r="A95" s="233"/>
      <c r="B95" s="234" t="s">
        <v>779</v>
      </c>
      <c r="C95" s="273" t="s">
        <v>20</v>
      </c>
      <c r="D95" s="273"/>
      <c r="E95" s="273" t="s">
        <v>818</v>
      </c>
      <c r="F95" s="273"/>
      <c r="G95" s="273"/>
      <c r="H95" s="273" t="s">
        <v>796</v>
      </c>
      <c r="I95" s="273"/>
      <c r="J95" s="235">
        <v>200</v>
      </c>
      <c r="K95" s="235">
        <v>103.17</v>
      </c>
      <c r="L95" s="232">
        <f t="shared" si="6"/>
        <v>0.51585</v>
      </c>
    </row>
    <row r="96" spans="1:13" ht="27.75" customHeight="1">
      <c r="A96" s="233"/>
      <c r="B96" s="225" t="s">
        <v>819</v>
      </c>
      <c r="C96" s="272" t="s">
        <v>863</v>
      </c>
      <c r="D96" s="272"/>
      <c r="E96" s="272" t="s">
        <v>11</v>
      </c>
      <c r="F96" s="272"/>
      <c r="G96" s="272"/>
      <c r="H96" s="272" t="s">
        <v>12</v>
      </c>
      <c r="I96" s="272"/>
      <c r="J96" s="231">
        <f>J97</f>
        <v>5259.6</v>
      </c>
      <c r="K96" s="231">
        <f>K97</f>
        <v>1629.67</v>
      </c>
      <c r="L96" s="229">
        <f t="shared" si="6"/>
        <v>0.30984675640733134</v>
      </c>
      <c r="M96" s="224"/>
    </row>
    <row r="97" spans="1:12" ht="15.75" customHeight="1">
      <c r="A97" s="233"/>
      <c r="B97" s="234" t="s">
        <v>819</v>
      </c>
      <c r="C97" s="273" t="s">
        <v>863</v>
      </c>
      <c r="D97" s="273"/>
      <c r="E97" s="273" t="s">
        <v>745</v>
      </c>
      <c r="F97" s="273"/>
      <c r="G97" s="273"/>
      <c r="H97" s="273" t="s">
        <v>12</v>
      </c>
      <c r="I97" s="273"/>
      <c r="J97" s="235">
        <f>J98+J100+J102+J104+J106+J115</f>
        <v>5259.6</v>
      </c>
      <c r="K97" s="235">
        <f>K98+K100+K102+K104+K106+K115</f>
        <v>1629.67</v>
      </c>
      <c r="L97" s="232">
        <f t="shared" si="6"/>
        <v>0.30984675640733134</v>
      </c>
    </row>
    <row r="98" spans="1:13" ht="29.25" customHeight="1">
      <c r="A98" s="233"/>
      <c r="B98" s="234" t="s">
        <v>746</v>
      </c>
      <c r="C98" s="273" t="s">
        <v>863</v>
      </c>
      <c r="D98" s="273"/>
      <c r="E98" s="273" t="s">
        <v>820</v>
      </c>
      <c r="F98" s="273"/>
      <c r="G98" s="273"/>
      <c r="H98" s="273" t="s">
        <v>12</v>
      </c>
      <c r="I98" s="273"/>
      <c r="J98" s="235">
        <f>J99</f>
        <v>350</v>
      </c>
      <c r="K98" s="235">
        <f>K99</f>
        <v>195.87</v>
      </c>
      <c r="L98" s="232">
        <f t="shared" si="6"/>
        <v>0.5596285714285715</v>
      </c>
      <c r="M98" s="224"/>
    </row>
    <row r="99" spans="1:12" ht="25.5" customHeight="1">
      <c r="A99" s="233"/>
      <c r="B99" s="234" t="s">
        <v>779</v>
      </c>
      <c r="C99" s="273" t="s">
        <v>863</v>
      </c>
      <c r="D99" s="273"/>
      <c r="E99" s="273" t="s">
        <v>820</v>
      </c>
      <c r="F99" s="273"/>
      <c r="G99" s="273"/>
      <c r="H99" s="273" t="s">
        <v>796</v>
      </c>
      <c r="I99" s="273"/>
      <c r="J99" s="235">
        <v>350</v>
      </c>
      <c r="K99" s="235">
        <v>195.87</v>
      </c>
      <c r="L99" s="232">
        <f t="shared" si="6"/>
        <v>0.5596285714285715</v>
      </c>
    </row>
    <row r="100" spans="1:13" ht="25.5" customHeight="1">
      <c r="A100" s="233"/>
      <c r="B100" s="234" t="s">
        <v>821</v>
      </c>
      <c r="C100" s="273" t="s">
        <v>863</v>
      </c>
      <c r="D100" s="273"/>
      <c r="E100" s="273" t="s">
        <v>822</v>
      </c>
      <c r="F100" s="273"/>
      <c r="G100" s="273"/>
      <c r="H100" s="273" t="s">
        <v>12</v>
      </c>
      <c r="I100" s="273"/>
      <c r="J100" s="235">
        <f>J101</f>
        <v>2805.8</v>
      </c>
      <c r="K100" s="235">
        <f>K101</f>
        <v>527.23</v>
      </c>
      <c r="L100" s="232">
        <f t="shared" si="6"/>
        <v>0.18790719224463612</v>
      </c>
      <c r="M100" s="224"/>
    </row>
    <row r="101" spans="1:12" ht="30" customHeight="1">
      <c r="A101" s="233"/>
      <c r="B101" s="234" t="s">
        <v>779</v>
      </c>
      <c r="C101" s="273" t="s">
        <v>863</v>
      </c>
      <c r="D101" s="273"/>
      <c r="E101" s="273" t="s">
        <v>822</v>
      </c>
      <c r="F101" s="273"/>
      <c r="G101" s="273"/>
      <c r="H101" s="273">
        <v>500</v>
      </c>
      <c r="I101" s="273"/>
      <c r="J101" s="235">
        <v>2805.8</v>
      </c>
      <c r="K101" s="235">
        <v>527.23</v>
      </c>
      <c r="L101" s="232">
        <f t="shared" si="6"/>
        <v>0.18790719224463612</v>
      </c>
    </row>
    <row r="102" spans="1:13" ht="27" customHeight="1">
      <c r="A102" s="233"/>
      <c r="B102" s="234" t="s">
        <v>751</v>
      </c>
      <c r="C102" s="273" t="s">
        <v>863</v>
      </c>
      <c r="D102" s="273"/>
      <c r="E102" s="273" t="s">
        <v>823</v>
      </c>
      <c r="F102" s="273"/>
      <c r="G102" s="273"/>
      <c r="H102" s="273" t="s">
        <v>12</v>
      </c>
      <c r="I102" s="273"/>
      <c r="J102" s="235">
        <f>J103</f>
        <v>50</v>
      </c>
      <c r="K102" s="235">
        <f>K103</f>
        <v>30.15</v>
      </c>
      <c r="L102" s="232">
        <f t="shared" si="6"/>
        <v>0.603</v>
      </c>
      <c r="M102" s="224"/>
    </row>
    <row r="103" spans="1:13" ht="27" customHeight="1">
      <c r="A103" s="233"/>
      <c r="B103" s="234" t="s">
        <v>779</v>
      </c>
      <c r="C103" s="273" t="s">
        <v>863</v>
      </c>
      <c r="D103" s="273"/>
      <c r="E103" s="273" t="s">
        <v>823</v>
      </c>
      <c r="F103" s="273"/>
      <c r="G103" s="273"/>
      <c r="H103" s="273">
        <v>500</v>
      </c>
      <c r="I103" s="273"/>
      <c r="J103" s="235">
        <v>50</v>
      </c>
      <c r="K103" s="235">
        <v>30.15</v>
      </c>
      <c r="L103" s="232">
        <f t="shared" si="6"/>
        <v>0.603</v>
      </c>
      <c r="M103" s="224"/>
    </row>
    <row r="104" spans="1:13" ht="25.5" customHeight="1">
      <c r="A104" s="233"/>
      <c r="B104" s="234" t="s">
        <v>753</v>
      </c>
      <c r="C104" s="273" t="s">
        <v>863</v>
      </c>
      <c r="D104" s="273"/>
      <c r="E104" s="273" t="s">
        <v>824</v>
      </c>
      <c r="F104" s="273"/>
      <c r="G104" s="273"/>
      <c r="H104" s="273" t="s">
        <v>12</v>
      </c>
      <c r="I104" s="273"/>
      <c r="J104" s="235">
        <f>J105</f>
        <v>50</v>
      </c>
      <c r="K104" s="235">
        <f>K105</f>
        <v>0</v>
      </c>
      <c r="L104" s="232">
        <f t="shared" si="6"/>
        <v>0</v>
      </c>
      <c r="M104" s="224"/>
    </row>
    <row r="105" spans="1:12" ht="24.75" customHeight="1">
      <c r="A105" s="233"/>
      <c r="B105" s="234" t="s">
        <v>779</v>
      </c>
      <c r="C105" s="273" t="s">
        <v>863</v>
      </c>
      <c r="D105" s="273"/>
      <c r="E105" s="273" t="s">
        <v>824</v>
      </c>
      <c r="F105" s="273"/>
      <c r="G105" s="273"/>
      <c r="H105" s="273">
        <v>500</v>
      </c>
      <c r="I105" s="273"/>
      <c r="J105" s="235">
        <v>50</v>
      </c>
      <c r="K105" s="235">
        <v>0</v>
      </c>
      <c r="L105" s="232">
        <f t="shared" si="6"/>
        <v>0</v>
      </c>
    </row>
    <row r="106" spans="1:12" ht="18.75" customHeight="1">
      <c r="A106" s="233"/>
      <c r="B106" s="234" t="s">
        <v>825</v>
      </c>
      <c r="C106" s="273" t="s">
        <v>863</v>
      </c>
      <c r="D106" s="273"/>
      <c r="E106" s="273" t="s">
        <v>826</v>
      </c>
      <c r="F106" s="273"/>
      <c r="G106" s="273"/>
      <c r="H106" s="273" t="s">
        <v>12</v>
      </c>
      <c r="I106" s="273"/>
      <c r="J106" s="235">
        <f>J107</f>
        <v>2003.8</v>
      </c>
      <c r="K106" s="235">
        <f>K107</f>
        <v>876.42</v>
      </c>
      <c r="L106" s="232">
        <f t="shared" si="6"/>
        <v>0.4373789799381176</v>
      </c>
    </row>
    <row r="107" spans="1:12" ht="27" customHeight="1">
      <c r="A107" s="233"/>
      <c r="B107" s="234" t="s">
        <v>779</v>
      </c>
      <c r="C107" s="273" t="s">
        <v>863</v>
      </c>
      <c r="D107" s="273"/>
      <c r="E107" s="273" t="s">
        <v>826</v>
      </c>
      <c r="F107" s="273"/>
      <c r="G107" s="273"/>
      <c r="H107" s="273">
        <v>500</v>
      </c>
      <c r="I107" s="273"/>
      <c r="J107" s="235">
        <v>2003.8</v>
      </c>
      <c r="K107" s="235">
        <v>876.42</v>
      </c>
      <c r="L107" s="232">
        <f t="shared" si="6"/>
        <v>0.4373789799381176</v>
      </c>
    </row>
    <row r="108" spans="1:12" ht="26.25" customHeight="1" hidden="1">
      <c r="A108" s="233"/>
      <c r="B108" s="225" t="s">
        <v>518</v>
      </c>
      <c r="C108" s="272" t="s">
        <v>864</v>
      </c>
      <c r="D108" s="272"/>
      <c r="E108" s="272" t="s">
        <v>11</v>
      </c>
      <c r="F108" s="272"/>
      <c r="G108" s="272"/>
      <c r="H108" s="272" t="s">
        <v>12</v>
      </c>
      <c r="I108" s="272"/>
      <c r="J108" s="231">
        <f>J109+J112</f>
        <v>0</v>
      </c>
      <c r="K108" s="231">
        <f>K109+K112</f>
        <v>0</v>
      </c>
      <c r="L108" s="232" t="e">
        <f t="shared" si="6"/>
        <v>#DIV/0!</v>
      </c>
    </row>
    <row r="109" spans="1:12" ht="26.25" customHeight="1" hidden="1">
      <c r="A109" s="233"/>
      <c r="B109" s="234" t="s">
        <v>776</v>
      </c>
      <c r="C109" s="272" t="s">
        <v>864</v>
      </c>
      <c r="D109" s="272"/>
      <c r="E109" s="273" t="s">
        <v>777</v>
      </c>
      <c r="F109" s="273"/>
      <c r="G109" s="273"/>
      <c r="H109" s="273" t="s">
        <v>12</v>
      </c>
      <c r="I109" s="273"/>
      <c r="J109" s="235">
        <f>J110</f>
        <v>0</v>
      </c>
      <c r="K109" s="235">
        <f>K110</f>
        <v>0</v>
      </c>
      <c r="L109" s="232" t="e">
        <f t="shared" si="6"/>
        <v>#DIV/0!</v>
      </c>
    </row>
    <row r="110" spans="1:12" ht="24.75" customHeight="1" hidden="1">
      <c r="A110" s="233"/>
      <c r="B110" s="234" t="s">
        <v>37</v>
      </c>
      <c r="C110" s="272" t="s">
        <v>864</v>
      </c>
      <c r="D110" s="272"/>
      <c r="E110" s="273" t="s">
        <v>827</v>
      </c>
      <c r="F110" s="273"/>
      <c r="G110" s="273"/>
      <c r="H110" s="273" t="s">
        <v>12</v>
      </c>
      <c r="I110" s="273"/>
      <c r="J110" s="235">
        <f>J111</f>
        <v>0</v>
      </c>
      <c r="K110" s="235">
        <f>K111</f>
        <v>0</v>
      </c>
      <c r="L110" s="232" t="e">
        <f t="shared" si="6"/>
        <v>#DIV/0!</v>
      </c>
    </row>
    <row r="111" spans="1:12" ht="17.25" customHeight="1" hidden="1">
      <c r="A111" s="233"/>
      <c r="B111" s="234" t="s">
        <v>828</v>
      </c>
      <c r="C111" s="272" t="s">
        <v>864</v>
      </c>
      <c r="D111" s="272"/>
      <c r="E111" s="273" t="s">
        <v>827</v>
      </c>
      <c r="F111" s="273"/>
      <c r="G111" s="273"/>
      <c r="H111" s="273" t="s">
        <v>525</v>
      </c>
      <c r="I111" s="273"/>
      <c r="J111" s="235"/>
      <c r="K111" s="235"/>
      <c r="L111" s="232" t="e">
        <f t="shared" si="6"/>
        <v>#DIV/0!</v>
      </c>
    </row>
    <row r="112" spans="1:12" ht="16.5" customHeight="1" hidden="1">
      <c r="A112" s="233"/>
      <c r="B112" s="234" t="s">
        <v>829</v>
      </c>
      <c r="C112" s="272" t="s">
        <v>864</v>
      </c>
      <c r="D112" s="272"/>
      <c r="E112" s="273" t="s">
        <v>489</v>
      </c>
      <c r="F112" s="273"/>
      <c r="G112" s="273"/>
      <c r="H112" s="273" t="s">
        <v>12</v>
      </c>
      <c r="I112" s="273"/>
      <c r="J112" s="235">
        <f>J113</f>
        <v>0</v>
      </c>
      <c r="K112" s="235">
        <f>K113</f>
        <v>0</v>
      </c>
      <c r="L112" s="232" t="e">
        <f t="shared" si="6"/>
        <v>#DIV/0!</v>
      </c>
    </row>
    <row r="113" spans="1:12" ht="16.5" customHeight="1" hidden="1">
      <c r="A113" s="233"/>
      <c r="B113" s="234" t="s">
        <v>830</v>
      </c>
      <c r="C113" s="272" t="s">
        <v>864</v>
      </c>
      <c r="D113" s="272"/>
      <c r="E113" s="273" t="s">
        <v>831</v>
      </c>
      <c r="F113" s="273"/>
      <c r="G113" s="273"/>
      <c r="H113" s="273" t="s">
        <v>12</v>
      </c>
      <c r="I113" s="273"/>
      <c r="J113" s="235">
        <f>J114</f>
        <v>0</v>
      </c>
      <c r="K113" s="235">
        <f>K114</f>
        <v>0</v>
      </c>
      <c r="L113" s="232" t="e">
        <f t="shared" si="6"/>
        <v>#DIV/0!</v>
      </c>
    </row>
    <row r="114" spans="1:12" ht="26.25" customHeight="1" hidden="1">
      <c r="A114" s="233"/>
      <c r="B114" s="234" t="s">
        <v>832</v>
      </c>
      <c r="C114" s="272" t="s">
        <v>864</v>
      </c>
      <c r="D114" s="272"/>
      <c r="E114" s="273" t="s">
        <v>831</v>
      </c>
      <c r="F114" s="273"/>
      <c r="G114" s="273"/>
      <c r="H114" s="273" t="s">
        <v>45</v>
      </c>
      <c r="I114" s="273"/>
      <c r="J114" s="235"/>
      <c r="K114" s="235"/>
      <c r="L114" s="232" t="e">
        <f t="shared" si="6"/>
        <v>#DIV/0!</v>
      </c>
    </row>
    <row r="115" spans="1:12" ht="27.75" customHeight="1" hidden="1">
      <c r="A115" s="233"/>
      <c r="B115" s="225" t="s">
        <v>808</v>
      </c>
      <c r="C115" s="272" t="s">
        <v>863</v>
      </c>
      <c r="D115" s="272"/>
      <c r="E115" s="272" t="s">
        <v>889</v>
      </c>
      <c r="F115" s="272"/>
      <c r="G115" s="272"/>
      <c r="H115" s="272">
        <v>500</v>
      </c>
      <c r="I115" s="272"/>
      <c r="J115" s="231">
        <f>J116</f>
        <v>0</v>
      </c>
      <c r="K115" s="231">
        <f>K116</f>
        <v>0</v>
      </c>
      <c r="L115" s="229" t="e">
        <f t="shared" si="6"/>
        <v>#DIV/0!</v>
      </c>
    </row>
    <row r="116" spans="1:12" ht="25.5" customHeight="1" hidden="1">
      <c r="A116" s="233"/>
      <c r="B116" s="234" t="s">
        <v>891</v>
      </c>
      <c r="C116" s="273" t="s">
        <v>863</v>
      </c>
      <c r="D116" s="273"/>
      <c r="E116" s="273" t="s">
        <v>892</v>
      </c>
      <c r="F116" s="273"/>
      <c r="G116" s="273"/>
      <c r="H116" s="273">
        <v>500</v>
      </c>
      <c r="I116" s="273"/>
      <c r="J116" s="235">
        <v>0</v>
      </c>
      <c r="K116" s="235">
        <v>0</v>
      </c>
      <c r="L116" s="232" t="e">
        <f t="shared" si="6"/>
        <v>#DIV/0!</v>
      </c>
    </row>
    <row r="117" spans="1:12" ht="15.75" customHeight="1">
      <c r="A117" s="233"/>
      <c r="B117" s="225" t="s">
        <v>65</v>
      </c>
      <c r="C117" s="272" t="s">
        <v>66</v>
      </c>
      <c r="D117" s="272"/>
      <c r="E117" s="272" t="s">
        <v>11</v>
      </c>
      <c r="F117" s="272"/>
      <c r="G117" s="272"/>
      <c r="H117" s="272" t="s">
        <v>12</v>
      </c>
      <c r="I117" s="272"/>
      <c r="J117" s="231">
        <f>J118</f>
        <v>100</v>
      </c>
      <c r="K117" s="231">
        <f>K118</f>
        <v>7</v>
      </c>
      <c r="L117" s="232">
        <f t="shared" si="6"/>
        <v>0.07</v>
      </c>
    </row>
    <row r="118" spans="1:12" ht="16.5" customHeight="1">
      <c r="A118" s="233"/>
      <c r="B118" s="225" t="s">
        <v>267</v>
      </c>
      <c r="C118" s="272" t="s">
        <v>268</v>
      </c>
      <c r="D118" s="272"/>
      <c r="E118" s="272" t="s">
        <v>11</v>
      </c>
      <c r="F118" s="272"/>
      <c r="G118" s="272"/>
      <c r="H118" s="272" t="s">
        <v>12</v>
      </c>
      <c r="I118" s="272"/>
      <c r="J118" s="231">
        <f>J119+J122+J125</f>
        <v>100</v>
      </c>
      <c r="K118" s="231">
        <f>K119+K122+K125</f>
        <v>7</v>
      </c>
      <c r="L118" s="232">
        <f t="shared" si="6"/>
        <v>0.07</v>
      </c>
    </row>
    <row r="119" spans="1:12" ht="27" customHeight="1" hidden="1">
      <c r="A119" s="233"/>
      <c r="B119" s="234" t="s">
        <v>486</v>
      </c>
      <c r="C119" s="273" t="s">
        <v>268</v>
      </c>
      <c r="D119" s="273"/>
      <c r="E119" s="273" t="s">
        <v>487</v>
      </c>
      <c r="F119" s="273"/>
      <c r="G119" s="273"/>
      <c r="H119" s="273" t="s">
        <v>12</v>
      </c>
      <c r="I119" s="273"/>
      <c r="J119" s="235">
        <f>J120</f>
        <v>0</v>
      </c>
      <c r="K119" s="235">
        <f>K120</f>
        <v>0</v>
      </c>
      <c r="L119" s="232" t="e">
        <f t="shared" si="6"/>
        <v>#DIV/0!</v>
      </c>
    </row>
    <row r="120" spans="1:12" ht="25.5" customHeight="1" hidden="1">
      <c r="A120" s="233"/>
      <c r="B120" s="234" t="s">
        <v>833</v>
      </c>
      <c r="C120" s="273" t="s">
        <v>268</v>
      </c>
      <c r="D120" s="273"/>
      <c r="E120" s="273" t="s">
        <v>834</v>
      </c>
      <c r="F120" s="273"/>
      <c r="G120" s="273"/>
      <c r="H120" s="273" t="s">
        <v>12</v>
      </c>
      <c r="I120" s="273"/>
      <c r="J120" s="235">
        <f>J121</f>
        <v>0</v>
      </c>
      <c r="K120" s="235">
        <f>K121</f>
        <v>0</v>
      </c>
      <c r="L120" s="232" t="e">
        <f t="shared" si="6"/>
        <v>#DIV/0!</v>
      </c>
    </row>
    <row r="121" spans="1:12" ht="34.5" customHeight="1" hidden="1">
      <c r="A121" s="233"/>
      <c r="B121" s="234" t="s">
        <v>779</v>
      </c>
      <c r="C121" s="273" t="s">
        <v>268</v>
      </c>
      <c r="D121" s="273"/>
      <c r="E121" s="273" t="s">
        <v>834</v>
      </c>
      <c r="F121" s="273"/>
      <c r="G121" s="273"/>
      <c r="H121" s="273">
        <v>500</v>
      </c>
      <c r="I121" s="273"/>
      <c r="J121" s="235">
        <v>0</v>
      </c>
      <c r="K121" s="235">
        <v>0</v>
      </c>
      <c r="L121" s="232" t="e">
        <f t="shared" si="6"/>
        <v>#DIV/0!</v>
      </c>
    </row>
    <row r="122" spans="1:12" ht="38.25" customHeight="1" hidden="1">
      <c r="A122" s="233"/>
      <c r="B122" s="234" t="s">
        <v>835</v>
      </c>
      <c r="C122" s="273" t="s">
        <v>268</v>
      </c>
      <c r="D122" s="273"/>
      <c r="E122" s="273" t="s">
        <v>836</v>
      </c>
      <c r="F122" s="273"/>
      <c r="G122" s="273"/>
      <c r="H122" s="273" t="s">
        <v>12</v>
      </c>
      <c r="I122" s="273"/>
      <c r="J122" s="235">
        <f>J123</f>
        <v>0</v>
      </c>
      <c r="K122" s="235">
        <f>K123</f>
        <v>0</v>
      </c>
      <c r="L122" s="229" t="e">
        <f t="shared" si="6"/>
        <v>#DIV/0!</v>
      </c>
    </row>
    <row r="123" spans="1:12" ht="38.25" customHeight="1" hidden="1">
      <c r="A123" s="233"/>
      <c r="B123" s="234" t="s">
        <v>837</v>
      </c>
      <c r="C123" s="273" t="s">
        <v>268</v>
      </c>
      <c r="D123" s="273"/>
      <c r="E123" s="273" t="s">
        <v>838</v>
      </c>
      <c r="F123" s="273"/>
      <c r="G123" s="273"/>
      <c r="H123" s="273" t="s">
        <v>12</v>
      </c>
      <c r="I123" s="273"/>
      <c r="J123" s="235">
        <f>J124</f>
        <v>0</v>
      </c>
      <c r="K123" s="235">
        <f>K124</f>
        <v>0</v>
      </c>
      <c r="L123" s="229" t="e">
        <f t="shared" si="6"/>
        <v>#DIV/0!</v>
      </c>
    </row>
    <row r="124" spans="1:12" ht="19.5" customHeight="1" hidden="1">
      <c r="A124" s="233"/>
      <c r="B124" s="234" t="s">
        <v>779</v>
      </c>
      <c r="C124" s="273" t="s">
        <v>268</v>
      </c>
      <c r="D124" s="273"/>
      <c r="E124" s="273" t="s">
        <v>838</v>
      </c>
      <c r="F124" s="273"/>
      <c r="G124" s="273"/>
      <c r="H124" s="273">
        <v>500</v>
      </c>
      <c r="I124" s="273"/>
      <c r="J124" s="235"/>
      <c r="K124" s="235"/>
      <c r="L124" s="229" t="e">
        <f t="shared" si="6"/>
        <v>#DIV/0!</v>
      </c>
    </row>
    <row r="125" spans="1:12" ht="26.25" customHeight="1">
      <c r="A125" s="233"/>
      <c r="B125" s="225" t="s">
        <v>808</v>
      </c>
      <c r="C125" s="272" t="s">
        <v>268</v>
      </c>
      <c r="D125" s="272"/>
      <c r="E125" s="272" t="s">
        <v>889</v>
      </c>
      <c r="F125" s="272"/>
      <c r="G125" s="272"/>
      <c r="H125" s="272">
        <v>500</v>
      </c>
      <c r="I125" s="272"/>
      <c r="J125" s="231">
        <f>J126</f>
        <v>100</v>
      </c>
      <c r="K125" s="231">
        <f>K126</f>
        <v>7</v>
      </c>
      <c r="L125" s="229">
        <f t="shared" si="6"/>
        <v>0.07</v>
      </c>
    </row>
    <row r="126" spans="1:12" ht="16.5" customHeight="1">
      <c r="A126" s="233"/>
      <c r="B126" s="234" t="s">
        <v>908</v>
      </c>
      <c r="C126" s="273" t="s">
        <v>268</v>
      </c>
      <c r="D126" s="273"/>
      <c r="E126" s="273" t="s">
        <v>909</v>
      </c>
      <c r="F126" s="273"/>
      <c r="G126" s="273"/>
      <c r="H126" s="273">
        <v>500</v>
      </c>
      <c r="I126" s="273"/>
      <c r="J126" s="235">
        <v>100</v>
      </c>
      <c r="K126" s="235">
        <v>7</v>
      </c>
      <c r="L126" s="229">
        <f t="shared" si="6"/>
        <v>0.07</v>
      </c>
    </row>
    <row r="127" spans="1:12" ht="15.75">
      <c r="A127" s="233"/>
      <c r="B127" s="225" t="s">
        <v>910</v>
      </c>
      <c r="C127" s="272" t="s">
        <v>29</v>
      </c>
      <c r="D127" s="272"/>
      <c r="E127" s="272" t="s">
        <v>11</v>
      </c>
      <c r="F127" s="272"/>
      <c r="G127" s="272"/>
      <c r="H127" s="272" t="s">
        <v>12</v>
      </c>
      <c r="I127" s="272"/>
      <c r="J127" s="231">
        <f>J128</f>
        <v>100</v>
      </c>
      <c r="K127" s="231">
        <f>K128</f>
        <v>49.12</v>
      </c>
      <c r="L127" s="229">
        <f t="shared" si="6"/>
        <v>0.49119999999999997</v>
      </c>
    </row>
    <row r="128" spans="1:12" ht="15.75">
      <c r="A128" s="233"/>
      <c r="B128" s="225" t="s">
        <v>839</v>
      </c>
      <c r="C128" s="272" t="s">
        <v>33</v>
      </c>
      <c r="D128" s="272"/>
      <c r="E128" s="272" t="s">
        <v>11</v>
      </c>
      <c r="F128" s="272"/>
      <c r="G128" s="272"/>
      <c r="H128" s="272" t="s">
        <v>12</v>
      </c>
      <c r="I128" s="272"/>
      <c r="J128" s="231">
        <f>J129+J132+J135+J138</f>
        <v>100</v>
      </c>
      <c r="K128" s="231">
        <f>K129+K132+K135+K138</f>
        <v>49.12</v>
      </c>
      <c r="L128" s="229">
        <f t="shared" si="6"/>
        <v>0.49119999999999997</v>
      </c>
    </row>
    <row r="129" spans="1:12" ht="15.75" hidden="1">
      <c r="A129" s="233"/>
      <c r="B129" s="234" t="s">
        <v>760</v>
      </c>
      <c r="C129" s="273" t="s">
        <v>33</v>
      </c>
      <c r="D129" s="273"/>
      <c r="E129" s="273" t="s">
        <v>840</v>
      </c>
      <c r="F129" s="273"/>
      <c r="G129" s="273"/>
      <c r="H129" s="273" t="s">
        <v>12</v>
      </c>
      <c r="I129" s="273"/>
      <c r="J129" s="235">
        <f>J130</f>
        <v>0</v>
      </c>
      <c r="K129" s="235">
        <f>K130</f>
        <v>0</v>
      </c>
      <c r="L129" s="232" t="e">
        <f t="shared" si="6"/>
        <v>#DIV/0!</v>
      </c>
    </row>
    <row r="130" spans="1:12" ht="15.75" customHeight="1" hidden="1">
      <c r="A130" s="233"/>
      <c r="B130" s="234" t="s">
        <v>760</v>
      </c>
      <c r="C130" s="273" t="s">
        <v>33</v>
      </c>
      <c r="D130" s="273"/>
      <c r="E130" s="273" t="s">
        <v>840</v>
      </c>
      <c r="F130" s="273"/>
      <c r="G130" s="273"/>
      <c r="H130" s="273" t="s">
        <v>12</v>
      </c>
      <c r="I130" s="273"/>
      <c r="J130" s="235">
        <f>J131</f>
        <v>0</v>
      </c>
      <c r="K130" s="235">
        <f>K131</f>
        <v>0</v>
      </c>
      <c r="L130" s="232" t="e">
        <f t="shared" si="6"/>
        <v>#DIV/0!</v>
      </c>
    </row>
    <row r="131" spans="1:12" ht="25.5" customHeight="1" hidden="1">
      <c r="A131" s="233"/>
      <c r="B131" s="234" t="s">
        <v>841</v>
      </c>
      <c r="C131" s="273" t="s">
        <v>33</v>
      </c>
      <c r="D131" s="273"/>
      <c r="E131" s="273" t="s">
        <v>840</v>
      </c>
      <c r="F131" s="273"/>
      <c r="G131" s="273"/>
      <c r="H131" s="273" t="s">
        <v>244</v>
      </c>
      <c r="I131" s="273"/>
      <c r="J131" s="235"/>
      <c r="K131" s="235"/>
      <c r="L131" s="232" t="e">
        <f t="shared" si="6"/>
        <v>#DIV/0!</v>
      </c>
    </row>
    <row r="132" spans="1:12" ht="18.75" customHeight="1" hidden="1">
      <c r="A132" s="233"/>
      <c r="B132" s="234" t="s">
        <v>42</v>
      </c>
      <c r="C132" s="272" t="s">
        <v>33</v>
      </c>
      <c r="D132" s="272"/>
      <c r="E132" s="273" t="s">
        <v>842</v>
      </c>
      <c r="F132" s="273"/>
      <c r="G132" s="273"/>
      <c r="H132" s="273" t="s">
        <v>12</v>
      </c>
      <c r="I132" s="273"/>
      <c r="J132" s="235">
        <f>J133</f>
        <v>0</v>
      </c>
      <c r="K132" s="235">
        <f>K133</f>
        <v>0</v>
      </c>
      <c r="L132" s="232" t="e">
        <f t="shared" si="6"/>
        <v>#DIV/0!</v>
      </c>
    </row>
    <row r="133" spans="1:12" ht="15.75" customHeight="1" hidden="1">
      <c r="A133" s="233"/>
      <c r="B133" s="234" t="s">
        <v>37</v>
      </c>
      <c r="C133" s="272" t="s">
        <v>33</v>
      </c>
      <c r="D133" s="272"/>
      <c r="E133" s="273" t="s">
        <v>843</v>
      </c>
      <c r="F133" s="273"/>
      <c r="G133" s="273"/>
      <c r="H133" s="273" t="s">
        <v>12</v>
      </c>
      <c r="I133" s="273"/>
      <c r="J133" s="235">
        <f>J134</f>
        <v>0</v>
      </c>
      <c r="K133" s="235">
        <f>K134</f>
        <v>0</v>
      </c>
      <c r="L133" s="232" t="e">
        <f t="shared" si="6"/>
        <v>#DIV/0!</v>
      </c>
    </row>
    <row r="134" spans="1:12" ht="25.5" customHeight="1" hidden="1">
      <c r="A134" s="233"/>
      <c r="B134" s="234" t="s">
        <v>828</v>
      </c>
      <c r="C134" s="272" t="s">
        <v>33</v>
      </c>
      <c r="D134" s="272"/>
      <c r="E134" s="273" t="s">
        <v>843</v>
      </c>
      <c r="F134" s="273"/>
      <c r="G134" s="273"/>
      <c r="H134" s="273" t="s">
        <v>525</v>
      </c>
      <c r="I134" s="273"/>
      <c r="J134" s="235"/>
      <c r="K134" s="235"/>
      <c r="L134" s="232" t="e">
        <f t="shared" si="6"/>
        <v>#DIV/0!</v>
      </c>
    </row>
    <row r="135" spans="1:12" ht="22.5" customHeight="1" hidden="1">
      <c r="A135" s="233"/>
      <c r="B135" s="238" t="s">
        <v>844</v>
      </c>
      <c r="C135" s="272" t="s">
        <v>33</v>
      </c>
      <c r="D135" s="272"/>
      <c r="E135" s="273" t="s">
        <v>845</v>
      </c>
      <c r="F135" s="273"/>
      <c r="G135" s="273"/>
      <c r="H135" s="273" t="s">
        <v>12</v>
      </c>
      <c r="I135" s="273"/>
      <c r="J135" s="235">
        <f>J136</f>
        <v>0</v>
      </c>
      <c r="K135" s="235">
        <f>K136</f>
        <v>0</v>
      </c>
      <c r="L135" s="232" t="e">
        <f t="shared" si="6"/>
        <v>#DIV/0!</v>
      </c>
    </row>
    <row r="136" spans="1:12" ht="16.5" customHeight="1" hidden="1">
      <c r="A136" s="233"/>
      <c r="B136" s="234" t="s">
        <v>846</v>
      </c>
      <c r="C136" s="272" t="s">
        <v>33</v>
      </c>
      <c r="D136" s="272"/>
      <c r="E136" s="273" t="s">
        <v>847</v>
      </c>
      <c r="F136" s="273"/>
      <c r="G136" s="273"/>
      <c r="H136" s="273" t="s">
        <v>12</v>
      </c>
      <c r="I136" s="273"/>
      <c r="J136" s="235">
        <f>J137</f>
        <v>0</v>
      </c>
      <c r="K136" s="235">
        <f>K137</f>
        <v>0</v>
      </c>
      <c r="L136" s="232" t="e">
        <f t="shared" si="6"/>
        <v>#DIV/0!</v>
      </c>
    </row>
    <row r="137" spans="1:12" ht="38.25" customHeight="1" hidden="1">
      <c r="A137" s="233"/>
      <c r="B137" s="234" t="s">
        <v>787</v>
      </c>
      <c r="C137" s="272" t="s">
        <v>33</v>
      </c>
      <c r="D137" s="272"/>
      <c r="E137" s="273" t="s">
        <v>847</v>
      </c>
      <c r="F137" s="273"/>
      <c r="G137" s="273"/>
      <c r="H137" s="273" t="s">
        <v>146</v>
      </c>
      <c r="I137" s="273"/>
      <c r="J137" s="235"/>
      <c r="K137" s="235"/>
      <c r="L137" s="232" t="e">
        <f t="shared" si="6"/>
        <v>#DIV/0!</v>
      </c>
    </row>
    <row r="138" spans="1:12" ht="26.25" customHeight="1">
      <c r="A138" s="233"/>
      <c r="B138" s="225" t="s">
        <v>808</v>
      </c>
      <c r="C138" s="272" t="s">
        <v>33</v>
      </c>
      <c r="D138" s="272"/>
      <c r="E138" s="272" t="s">
        <v>889</v>
      </c>
      <c r="F138" s="272"/>
      <c r="G138" s="272"/>
      <c r="H138" s="272">
        <v>500</v>
      </c>
      <c r="I138" s="272"/>
      <c r="J138" s="231">
        <f>J139</f>
        <v>100</v>
      </c>
      <c r="K138" s="231">
        <f>K139</f>
        <v>49.12</v>
      </c>
      <c r="L138" s="232">
        <f t="shared" si="6"/>
        <v>0.49119999999999997</v>
      </c>
    </row>
    <row r="139" spans="1:12" ht="16.5" customHeight="1">
      <c r="A139" s="233"/>
      <c r="B139" s="234" t="s">
        <v>911</v>
      </c>
      <c r="C139" s="273" t="s">
        <v>33</v>
      </c>
      <c r="D139" s="273"/>
      <c r="E139" s="273" t="s">
        <v>912</v>
      </c>
      <c r="F139" s="273"/>
      <c r="G139" s="273"/>
      <c r="H139" s="273">
        <v>500</v>
      </c>
      <c r="I139" s="273"/>
      <c r="J139" s="235">
        <v>100</v>
      </c>
      <c r="K139" s="235">
        <v>49.12</v>
      </c>
      <c r="L139" s="232">
        <f aca="true" t="shared" si="7" ref="L139:L179">K139/J139</f>
        <v>0.49119999999999997</v>
      </c>
    </row>
    <row r="140" spans="1:12" ht="25.5" customHeight="1">
      <c r="A140" s="233"/>
      <c r="B140" s="225" t="s">
        <v>848</v>
      </c>
      <c r="C140" s="272" t="s">
        <v>703</v>
      </c>
      <c r="D140" s="272"/>
      <c r="E140" s="272" t="s">
        <v>11</v>
      </c>
      <c r="F140" s="272"/>
      <c r="G140" s="272"/>
      <c r="H140" s="272" t="s">
        <v>12</v>
      </c>
      <c r="I140" s="272"/>
      <c r="J140" s="231">
        <f>J141</f>
        <v>150</v>
      </c>
      <c r="K140" s="231">
        <f>K141</f>
        <v>104.12</v>
      </c>
      <c r="L140" s="232">
        <f t="shared" si="7"/>
        <v>0.6941333333333334</v>
      </c>
    </row>
    <row r="141" spans="1:12" ht="20.25" customHeight="1">
      <c r="A141" s="233"/>
      <c r="B141" s="225" t="s">
        <v>919</v>
      </c>
      <c r="C141" s="272" t="s">
        <v>914</v>
      </c>
      <c r="D141" s="272"/>
      <c r="E141" s="272" t="s">
        <v>11</v>
      </c>
      <c r="F141" s="272"/>
      <c r="G141" s="272"/>
      <c r="H141" s="272" t="s">
        <v>12</v>
      </c>
      <c r="I141" s="272"/>
      <c r="J141" s="231">
        <f>J142+J151</f>
        <v>150</v>
      </c>
      <c r="K141" s="231">
        <f>K142+K151</f>
        <v>104.12</v>
      </c>
      <c r="L141" s="232">
        <f t="shared" si="7"/>
        <v>0.6941333333333334</v>
      </c>
    </row>
    <row r="142" spans="1:12" ht="19.5" customHeight="1" hidden="1">
      <c r="A142" s="233"/>
      <c r="B142" s="234" t="s">
        <v>494</v>
      </c>
      <c r="C142" s="273" t="s">
        <v>706</v>
      </c>
      <c r="D142" s="273"/>
      <c r="E142" s="273" t="s">
        <v>495</v>
      </c>
      <c r="F142" s="273"/>
      <c r="G142" s="273"/>
      <c r="H142" s="273" t="s">
        <v>12</v>
      </c>
      <c r="I142" s="273"/>
      <c r="J142" s="235">
        <f>J143</f>
        <v>0</v>
      </c>
      <c r="K142" s="235">
        <f>K143</f>
        <v>0</v>
      </c>
      <c r="L142" s="232" t="e">
        <f t="shared" si="7"/>
        <v>#DIV/0!</v>
      </c>
    </row>
    <row r="143" spans="1:12" ht="24" customHeight="1" hidden="1">
      <c r="A143" s="233"/>
      <c r="B143" s="234" t="s">
        <v>849</v>
      </c>
      <c r="C143" s="273" t="s">
        <v>706</v>
      </c>
      <c r="D143" s="273"/>
      <c r="E143" s="273" t="s">
        <v>850</v>
      </c>
      <c r="F143" s="273"/>
      <c r="G143" s="273"/>
      <c r="H143" s="273" t="s">
        <v>12</v>
      </c>
      <c r="I143" s="273"/>
      <c r="J143" s="235">
        <f>J144</f>
        <v>0</v>
      </c>
      <c r="K143" s="235">
        <f>K144</f>
        <v>0</v>
      </c>
      <c r="L143" s="232" t="e">
        <f t="shared" si="7"/>
        <v>#DIV/0!</v>
      </c>
    </row>
    <row r="144" spans="1:12" ht="36" customHeight="1" hidden="1">
      <c r="A144" s="233"/>
      <c r="B144" s="234" t="s">
        <v>779</v>
      </c>
      <c r="C144" s="273" t="s">
        <v>706</v>
      </c>
      <c r="D144" s="273"/>
      <c r="E144" s="273" t="s">
        <v>850</v>
      </c>
      <c r="F144" s="273"/>
      <c r="G144" s="273"/>
      <c r="H144" s="273" t="s">
        <v>796</v>
      </c>
      <c r="I144" s="273"/>
      <c r="J144" s="235">
        <v>0</v>
      </c>
      <c r="K144" s="235">
        <v>0</v>
      </c>
      <c r="L144" s="232" t="e">
        <f t="shared" si="7"/>
        <v>#DIV/0!</v>
      </c>
    </row>
    <row r="145" spans="1:12" ht="16.5" customHeight="1" hidden="1">
      <c r="A145" s="233"/>
      <c r="B145" s="225" t="s">
        <v>506</v>
      </c>
      <c r="C145" s="272" t="s">
        <v>674</v>
      </c>
      <c r="D145" s="272"/>
      <c r="E145" s="272" t="s">
        <v>11</v>
      </c>
      <c r="F145" s="272"/>
      <c r="G145" s="272"/>
      <c r="H145" s="272" t="s">
        <v>12</v>
      </c>
      <c r="I145" s="272"/>
      <c r="J145" s="231">
        <f aca="true" t="shared" si="8" ref="J145:K149">J146</f>
        <v>0</v>
      </c>
      <c r="K145" s="231">
        <f t="shared" si="8"/>
        <v>0</v>
      </c>
      <c r="L145" s="232" t="e">
        <f t="shared" si="7"/>
        <v>#DIV/0!</v>
      </c>
    </row>
    <row r="146" spans="1:12" ht="16.5" customHeight="1" hidden="1">
      <c r="A146" s="233"/>
      <c r="B146" s="225" t="s">
        <v>403</v>
      </c>
      <c r="C146" s="272" t="s">
        <v>865</v>
      </c>
      <c r="D146" s="272"/>
      <c r="E146" s="272" t="s">
        <v>11</v>
      </c>
      <c r="F146" s="272"/>
      <c r="G146" s="272"/>
      <c r="H146" s="272" t="s">
        <v>12</v>
      </c>
      <c r="I146" s="272"/>
      <c r="J146" s="231">
        <f t="shared" si="8"/>
        <v>0</v>
      </c>
      <c r="K146" s="231">
        <f t="shared" si="8"/>
        <v>0</v>
      </c>
      <c r="L146" s="232" t="e">
        <f t="shared" si="7"/>
        <v>#DIV/0!</v>
      </c>
    </row>
    <row r="147" spans="1:12" ht="28.5" customHeight="1" hidden="1">
      <c r="A147" s="233"/>
      <c r="B147" s="234" t="s">
        <v>808</v>
      </c>
      <c r="C147" s="273" t="s">
        <v>865</v>
      </c>
      <c r="D147" s="273"/>
      <c r="E147" s="273" t="s">
        <v>809</v>
      </c>
      <c r="F147" s="273"/>
      <c r="G147" s="273"/>
      <c r="H147" s="273" t="s">
        <v>12</v>
      </c>
      <c r="I147" s="273"/>
      <c r="J147" s="235">
        <f t="shared" si="8"/>
        <v>0</v>
      </c>
      <c r="K147" s="235">
        <f t="shared" si="8"/>
        <v>0</v>
      </c>
      <c r="L147" s="232" t="e">
        <f t="shared" si="7"/>
        <v>#DIV/0!</v>
      </c>
    </row>
    <row r="148" spans="1:12" ht="102" customHeight="1" hidden="1">
      <c r="A148" s="233"/>
      <c r="B148" s="234" t="s">
        <v>832</v>
      </c>
      <c r="C148" s="273" t="s">
        <v>865</v>
      </c>
      <c r="D148" s="273"/>
      <c r="E148" s="273" t="s">
        <v>809</v>
      </c>
      <c r="F148" s="273"/>
      <c r="G148" s="273"/>
      <c r="H148" s="273"/>
      <c r="I148" s="273"/>
      <c r="J148" s="235">
        <f t="shared" si="8"/>
        <v>0</v>
      </c>
      <c r="K148" s="235">
        <f t="shared" si="8"/>
        <v>0</v>
      </c>
      <c r="L148" s="232" t="e">
        <f t="shared" si="7"/>
        <v>#DIV/0!</v>
      </c>
    </row>
    <row r="149" spans="1:12" ht="20.25" customHeight="1" hidden="1">
      <c r="A149" s="233"/>
      <c r="B149" s="234" t="s">
        <v>406</v>
      </c>
      <c r="C149" s="273" t="s">
        <v>865</v>
      </c>
      <c r="D149" s="273"/>
      <c r="E149" s="273" t="s">
        <v>809</v>
      </c>
      <c r="F149" s="273"/>
      <c r="G149" s="273"/>
      <c r="H149" s="273" t="s">
        <v>374</v>
      </c>
      <c r="I149" s="273"/>
      <c r="J149" s="235">
        <f t="shared" si="8"/>
        <v>0</v>
      </c>
      <c r="K149" s="235">
        <f t="shared" si="8"/>
        <v>0</v>
      </c>
      <c r="L149" s="232" t="e">
        <f t="shared" si="7"/>
        <v>#DIV/0!</v>
      </c>
    </row>
    <row r="150" spans="1:12" ht="16.5" customHeight="1" hidden="1">
      <c r="A150" s="233"/>
      <c r="B150" s="234" t="s">
        <v>779</v>
      </c>
      <c r="C150" s="273" t="s">
        <v>865</v>
      </c>
      <c r="D150" s="273"/>
      <c r="E150" s="273" t="s">
        <v>809</v>
      </c>
      <c r="F150" s="273"/>
      <c r="G150" s="273"/>
      <c r="H150" s="273">
        <v>500</v>
      </c>
      <c r="I150" s="273"/>
      <c r="J150" s="235"/>
      <c r="K150" s="235"/>
      <c r="L150" s="232" t="e">
        <f t="shared" si="7"/>
        <v>#DIV/0!</v>
      </c>
    </row>
    <row r="151" spans="1:12" ht="26.25" customHeight="1">
      <c r="A151" s="233"/>
      <c r="B151" s="225" t="s">
        <v>808</v>
      </c>
      <c r="C151" s="272" t="s">
        <v>914</v>
      </c>
      <c r="D151" s="272"/>
      <c r="E151" s="272" t="s">
        <v>889</v>
      </c>
      <c r="F151" s="272"/>
      <c r="G151" s="272"/>
      <c r="H151" s="272">
        <v>500</v>
      </c>
      <c r="I151" s="272"/>
      <c r="J151" s="231">
        <f>J152</f>
        <v>150</v>
      </c>
      <c r="K151" s="231">
        <f>K152</f>
        <v>104.12</v>
      </c>
      <c r="L151" s="229">
        <f t="shared" si="7"/>
        <v>0.6941333333333334</v>
      </c>
    </row>
    <row r="152" spans="1:12" ht="76.5">
      <c r="A152" s="233"/>
      <c r="B152" s="234" t="s">
        <v>913</v>
      </c>
      <c r="C152" s="273" t="s">
        <v>914</v>
      </c>
      <c r="D152" s="273"/>
      <c r="E152" s="273" t="s">
        <v>915</v>
      </c>
      <c r="F152" s="273"/>
      <c r="G152" s="273"/>
      <c r="H152" s="273">
        <v>500</v>
      </c>
      <c r="I152" s="273"/>
      <c r="J152" s="235">
        <v>150</v>
      </c>
      <c r="K152" s="235">
        <v>104.12</v>
      </c>
      <c r="L152" s="232">
        <f t="shared" si="7"/>
        <v>0.6941333333333334</v>
      </c>
    </row>
    <row r="153" spans="1:12" ht="38.25" customHeight="1" hidden="1">
      <c r="A153" s="233"/>
      <c r="B153" s="225" t="s">
        <v>702</v>
      </c>
      <c r="C153" s="272" t="s">
        <v>916</v>
      </c>
      <c r="D153" s="272"/>
      <c r="E153" s="272" t="s">
        <v>11</v>
      </c>
      <c r="F153" s="272"/>
      <c r="G153" s="272"/>
      <c r="H153" s="272" t="s">
        <v>12</v>
      </c>
      <c r="I153" s="272"/>
      <c r="J153" s="231">
        <f>J155</f>
        <v>0</v>
      </c>
      <c r="K153" s="231">
        <f>K155</f>
        <v>0</v>
      </c>
      <c r="L153" s="229" t="e">
        <f t="shared" si="7"/>
        <v>#DIV/0!</v>
      </c>
    </row>
    <row r="154" spans="1:12" ht="38.25" customHeight="1" hidden="1">
      <c r="A154" s="233"/>
      <c r="B154" s="225" t="s">
        <v>922</v>
      </c>
      <c r="C154" s="272" t="s">
        <v>916</v>
      </c>
      <c r="D154" s="272"/>
      <c r="E154" s="272" t="s">
        <v>11</v>
      </c>
      <c r="F154" s="272"/>
      <c r="G154" s="272"/>
      <c r="H154" s="272" t="s">
        <v>12</v>
      </c>
      <c r="I154" s="272"/>
      <c r="J154" s="235"/>
      <c r="K154" s="235"/>
      <c r="L154" s="232" t="e">
        <f t="shared" si="7"/>
        <v>#DIV/0!</v>
      </c>
    </row>
    <row r="155" spans="1:13" ht="24" customHeight="1" hidden="1">
      <c r="A155" s="233"/>
      <c r="B155" s="234" t="s">
        <v>851</v>
      </c>
      <c r="C155" s="273" t="s">
        <v>917</v>
      </c>
      <c r="D155" s="273"/>
      <c r="E155" s="273" t="s">
        <v>11</v>
      </c>
      <c r="F155" s="273"/>
      <c r="G155" s="273"/>
      <c r="H155" s="273" t="s">
        <v>12</v>
      </c>
      <c r="I155" s="273"/>
      <c r="J155" s="235">
        <f>J156</f>
        <v>0</v>
      </c>
      <c r="K155" s="235">
        <f>K156</f>
        <v>0</v>
      </c>
      <c r="L155" s="232" t="e">
        <f t="shared" si="7"/>
        <v>#DIV/0!</v>
      </c>
      <c r="M155" s="224"/>
    </row>
    <row r="156" spans="1:12" ht="20.25" customHeight="1" hidden="1">
      <c r="A156" s="233"/>
      <c r="B156" s="234" t="s">
        <v>702</v>
      </c>
      <c r="C156" s="273" t="s">
        <v>917</v>
      </c>
      <c r="D156" s="273"/>
      <c r="E156" s="273" t="s">
        <v>852</v>
      </c>
      <c r="F156" s="273"/>
      <c r="G156" s="273"/>
      <c r="H156" s="273" t="s">
        <v>12</v>
      </c>
      <c r="I156" s="273"/>
      <c r="J156" s="235">
        <f>J158+J159</f>
        <v>0</v>
      </c>
      <c r="K156" s="235">
        <f>K158+K159</f>
        <v>0</v>
      </c>
      <c r="L156" s="232" t="e">
        <f t="shared" si="7"/>
        <v>#DIV/0!</v>
      </c>
    </row>
    <row r="157" spans="1:12" ht="16.5" customHeight="1" hidden="1">
      <c r="A157" s="233"/>
      <c r="B157" s="234" t="s">
        <v>851</v>
      </c>
      <c r="C157" s="273" t="s">
        <v>921</v>
      </c>
      <c r="D157" s="273"/>
      <c r="E157" s="273" t="s">
        <v>853</v>
      </c>
      <c r="F157" s="273"/>
      <c r="G157" s="273"/>
      <c r="H157" s="273" t="s">
        <v>796</v>
      </c>
      <c r="I157" s="273"/>
      <c r="J157" s="235">
        <f>J158</f>
        <v>0</v>
      </c>
      <c r="K157" s="235">
        <f>K158</f>
        <v>0</v>
      </c>
      <c r="L157" s="232" t="e">
        <f t="shared" si="7"/>
        <v>#DIV/0!</v>
      </c>
    </row>
    <row r="158" spans="1:13" ht="27.75" customHeight="1" hidden="1">
      <c r="A158" s="233"/>
      <c r="B158" s="234" t="s">
        <v>854</v>
      </c>
      <c r="C158" s="273" t="s">
        <v>921</v>
      </c>
      <c r="D158" s="273"/>
      <c r="E158" s="273" t="s">
        <v>853</v>
      </c>
      <c r="F158" s="273"/>
      <c r="G158" s="273"/>
      <c r="H158" s="273" t="s">
        <v>796</v>
      </c>
      <c r="I158" s="273"/>
      <c r="J158" s="235"/>
      <c r="K158" s="235"/>
      <c r="L158" s="232" t="e">
        <f t="shared" si="7"/>
        <v>#DIV/0!</v>
      </c>
      <c r="M158" s="224"/>
    </row>
    <row r="159" spans="1:12" ht="0.75" customHeight="1" hidden="1">
      <c r="A159" s="233"/>
      <c r="B159" s="236" t="s">
        <v>855</v>
      </c>
      <c r="C159" s="273" t="s">
        <v>917</v>
      </c>
      <c r="D159" s="273"/>
      <c r="E159" s="273" t="s">
        <v>856</v>
      </c>
      <c r="F159" s="273"/>
      <c r="G159" s="273"/>
      <c r="H159" s="273" t="s">
        <v>12</v>
      </c>
      <c r="I159" s="273"/>
      <c r="J159" s="235">
        <f>J160</f>
        <v>0</v>
      </c>
      <c r="K159" s="235">
        <f>K160</f>
        <v>0</v>
      </c>
      <c r="L159" s="229" t="e">
        <f t="shared" si="7"/>
        <v>#DIV/0!</v>
      </c>
    </row>
    <row r="160" spans="1:12" ht="39" customHeight="1" hidden="1">
      <c r="A160" s="233"/>
      <c r="B160" s="234" t="s">
        <v>854</v>
      </c>
      <c r="C160" s="273" t="s">
        <v>917</v>
      </c>
      <c r="D160" s="273"/>
      <c r="E160" s="273" t="s">
        <v>856</v>
      </c>
      <c r="F160" s="273"/>
      <c r="G160" s="273"/>
      <c r="H160" s="273" t="s">
        <v>187</v>
      </c>
      <c r="I160" s="273"/>
      <c r="J160" s="235">
        <v>0</v>
      </c>
      <c r="K160" s="235">
        <v>0</v>
      </c>
      <c r="L160" s="229" t="e">
        <f t="shared" si="7"/>
        <v>#DIV/0!</v>
      </c>
    </row>
    <row r="161" spans="1:12" ht="34.5" customHeight="1">
      <c r="A161" s="233" t="s">
        <v>637</v>
      </c>
      <c r="B161" s="274" t="s">
        <v>857</v>
      </c>
      <c r="C161" s="274"/>
      <c r="D161" s="274"/>
      <c r="E161" s="274"/>
      <c r="F161" s="274"/>
      <c r="G161" s="274"/>
      <c r="H161" s="274"/>
      <c r="I161" s="274"/>
      <c r="J161" s="239">
        <f>J162+J173</f>
        <v>8533.2</v>
      </c>
      <c r="K161" s="239">
        <f>K162+K173</f>
        <v>4250.91</v>
      </c>
      <c r="L161" s="229">
        <f t="shared" si="7"/>
        <v>0.498161299395303</v>
      </c>
    </row>
    <row r="162" spans="1:12" ht="24.75" customHeight="1">
      <c r="A162" s="233"/>
      <c r="B162" s="225" t="s">
        <v>918</v>
      </c>
      <c r="C162" s="272" t="s">
        <v>29</v>
      </c>
      <c r="D162" s="272"/>
      <c r="E162" s="272" t="s">
        <v>11</v>
      </c>
      <c r="F162" s="272"/>
      <c r="G162" s="272"/>
      <c r="H162" s="272" t="s">
        <v>12</v>
      </c>
      <c r="I162" s="272"/>
      <c r="J162" s="231">
        <f>J163</f>
        <v>7676.1</v>
      </c>
      <c r="K162" s="231">
        <f>K163</f>
        <v>3787.59</v>
      </c>
      <c r="L162" s="229">
        <f t="shared" si="7"/>
        <v>0.49342634931801305</v>
      </c>
    </row>
    <row r="163" spans="1:12" ht="15.75" customHeight="1">
      <c r="A163" s="233"/>
      <c r="B163" s="225" t="s">
        <v>839</v>
      </c>
      <c r="C163" s="272" t="s">
        <v>33</v>
      </c>
      <c r="D163" s="272"/>
      <c r="E163" s="272" t="s">
        <v>11</v>
      </c>
      <c r="F163" s="272"/>
      <c r="G163" s="272"/>
      <c r="H163" s="272" t="s">
        <v>12</v>
      </c>
      <c r="I163" s="272"/>
      <c r="J163" s="231">
        <f>J164+J167+J170</f>
        <v>7676.1</v>
      </c>
      <c r="K163" s="231">
        <f>K164+K167+K170</f>
        <v>3787.59</v>
      </c>
      <c r="L163" s="229">
        <f t="shared" si="7"/>
        <v>0.49342634931801305</v>
      </c>
    </row>
    <row r="164" spans="1:12" ht="15.75" customHeight="1">
      <c r="A164" s="233"/>
      <c r="B164" s="234" t="s">
        <v>247</v>
      </c>
      <c r="C164" s="272" t="s">
        <v>33</v>
      </c>
      <c r="D164" s="272"/>
      <c r="E164" s="273" t="s">
        <v>842</v>
      </c>
      <c r="F164" s="273"/>
      <c r="G164" s="273"/>
      <c r="H164" s="273" t="s">
        <v>12</v>
      </c>
      <c r="I164" s="273"/>
      <c r="J164" s="235">
        <f>J165</f>
        <v>7007.8</v>
      </c>
      <c r="K164" s="235">
        <f>K165</f>
        <v>3519.56</v>
      </c>
      <c r="L164" s="232">
        <f t="shared" si="7"/>
        <v>0.5022346528154342</v>
      </c>
    </row>
    <row r="165" spans="1:12" ht="15.75" customHeight="1">
      <c r="A165" s="233"/>
      <c r="B165" s="234" t="s">
        <v>37</v>
      </c>
      <c r="C165" s="272" t="s">
        <v>33</v>
      </c>
      <c r="D165" s="272"/>
      <c r="E165" s="273" t="s">
        <v>858</v>
      </c>
      <c r="F165" s="273"/>
      <c r="G165" s="273"/>
      <c r="H165" s="273" t="s">
        <v>12</v>
      </c>
      <c r="I165" s="273"/>
      <c r="J165" s="235">
        <f>J166</f>
        <v>7007.8</v>
      </c>
      <c r="K165" s="235">
        <f>K166</f>
        <v>3519.56</v>
      </c>
      <c r="L165" s="232">
        <f t="shared" si="7"/>
        <v>0.5022346528154342</v>
      </c>
    </row>
    <row r="166" spans="1:12" ht="33.75" customHeight="1">
      <c r="A166" s="233"/>
      <c r="B166" s="234" t="s">
        <v>828</v>
      </c>
      <c r="C166" s="272" t="s">
        <v>33</v>
      </c>
      <c r="D166" s="272"/>
      <c r="E166" s="273" t="s">
        <v>858</v>
      </c>
      <c r="F166" s="273"/>
      <c r="G166" s="273"/>
      <c r="H166" s="273" t="s">
        <v>525</v>
      </c>
      <c r="I166" s="273"/>
      <c r="J166" s="235">
        <v>7007.8</v>
      </c>
      <c r="K166" s="235">
        <v>3519.56</v>
      </c>
      <c r="L166" s="232">
        <f t="shared" si="7"/>
        <v>0.5022346528154342</v>
      </c>
    </row>
    <row r="167" spans="1:12" ht="0.75" customHeight="1">
      <c r="A167" s="233"/>
      <c r="B167" s="234" t="s">
        <v>42</v>
      </c>
      <c r="C167" s="272" t="s">
        <v>33</v>
      </c>
      <c r="D167" s="272"/>
      <c r="E167" s="273" t="s">
        <v>842</v>
      </c>
      <c r="F167" s="273"/>
      <c r="G167" s="273"/>
      <c r="H167" s="273" t="s">
        <v>12</v>
      </c>
      <c r="I167" s="273"/>
      <c r="J167" s="235">
        <f>J168</f>
        <v>668.3</v>
      </c>
      <c r="K167" s="235">
        <f>K168</f>
        <v>268.03</v>
      </c>
      <c r="L167" s="232">
        <f t="shared" si="7"/>
        <v>0.40106239712703873</v>
      </c>
    </row>
    <row r="168" spans="1:12" ht="15.75" customHeight="1">
      <c r="A168" s="233"/>
      <c r="B168" s="234" t="s">
        <v>37</v>
      </c>
      <c r="C168" s="272" t="s">
        <v>33</v>
      </c>
      <c r="D168" s="272"/>
      <c r="E168" s="273" t="s">
        <v>843</v>
      </c>
      <c r="F168" s="273"/>
      <c r="G168" s="273"/>
      <c r="H168" s="273" t="s">
        <v>12</v>
      </c>
      <c r="I168" s="273"/>
      <c r="J168" s="235">
        <f>J169</f>
        <v>668.3</v>
      </c>
      <c r="K168" s="235">
        <f>K169</f>
        <v>268.03</v>
      </c>
      <c r="L168" s="232">
        <f t="shared" si="7"/>
        <v>0.40106239712703873</v>
      </c>
    </row>
    <row r="169" spans="1:12" ht="25.5" customHeight="1">
      <c r="A169" s="233"/>
      <c r="B169" s="234" t="s">
        <v>828</v>
      </c>
      <c r="C169" s="272" t="s">
        <v>33</v>
      </c>
      <c r="D169" s="272"/>
      <c r="E169" s="273" t="s">
        <v>843</v>
      </c>
      <c r="F169" s="273"/>
      <c r="G169" s="273"/>
      <c r="H169" s="273" t="s">
        <v>525</v>
      </c>
      <c r="I169" s="273"/>
      <c r="J169" s="235">
        <v>668.3</v>
      </c>
      <c r="K169" s="235">
        <v>268.03</v>
      </c>
      <c r="L169" s="232">
        <f t="shared" si="7"/>
        <v>0.40106239712703873</v>
      </c>
    </row>
    <row r="170" spans="1:12" ht="15.75" customHeight="1" hidden="1">
      <c r="A170" s="233"/>
      <c r="B170" s="238" t="s">
        <v>844</v>
      </c>
      <c r="C170" s="272" t="s">
        <v>33</v>
      </c>
      <c r="D170" s="272"/>
      <c r="E170" s="273" t="s">
        <v>845</v>
      </c>
      <c r="F170" s="273"/>
      <c r="G170" s="273"/>
      <c r="H170" s="273" t="s">
        <v>12</v>
      </c>
      <c r="I170" s="273"/>
      <c r="J170" s="235">
        <f>J171</f>
        <v>0</v>
      </c>
      <c r="K170" s="235">
        <f>K171</f>
        <v>0</v>
      </c>
      <c r="L170" s="232" t="e">
        <f t="shared" si="7"/>
        <v>#DIV/0!</v>
      </c>
    </row>
    <row r="171" spans="1:12" ht="25.5" customHeight="1" hidden="1">
      <c r="A171" s="233"/>
      <c r="B171" s="234" t="s">
        <v>846</v>
      </c>
      <c r="C171" s="272" t="s">
        <v>33</v>
      </c>
      <c r="D171" s="272"/>
      <c r="E171" s="273" t="s">
        <v>847</v>
      </c>
      <c r="F171" s="273"/>
      <c r="G171" s="273"/>
      <c r="H171" s="273" t="s">
        <v>12</v>
      </c>
      <c r="I171" s="273"/>
      <c r="J171" s="235">
        <f>J172</f>
        <v>0</v>
      </c>
      <c r="K171" s="235">
        <f>K172</f>
        <v>0</v>
      </c>
      <c r="L171" s="232" t="e">
        <f t="shared" si="7"/>
        <v>#DIV/0!</v>
      </c>
    </row>
    <row r="172" spans="1:12" ht="15.75" customHeight="1" hidden="1">
      <c r="A172" s="233"/>
      <c r="B172" s="234" t="s">
        <v>787</v>
      </c>
      <c r="C172" s="272" t="s">
        <v>33</v>
      </c>
      <c r="D172" s="272"/>
      <c r="E172" s="273" t="s">
        <v>847</v>
      </c>
      <c r="F172" s="273"/>
      <c r="G172" s="273"/>
      <c r="H172" s="273" t="s">
        <v>146</v>
      </c>
      <c r="I172" s="273"/>
      <c r="J172" s="235"/>
      <c r="K172" s="235"/>
      <c r="L172" s="232" t="e">
        <f t="shared" si="7"/>
        <v>#DIV/0!</v>
      </c>
    </row>
    <row r="173" spans="1:12" ht="15.75" customHeight="1">
      <c r="A173" s="233"/>
      <c r="B173" s="225" t="s">
        <v>848</v>
      </c>
      <c r="C173" s="272" t="s">
        <v>703</v>
      </c>
      <c r="D173" s="272"/>
      <c r="E173" s="272" t="s">
        <v>11</v>
      </c>
      <c r="F173" s="272"/>
      <c r="G173" s="272"/>
      <c r="H173" s="272" t="s">
        <v>12</v>
      </c>
      <c r="I173" s="272"/>
      <c r="J173" s="231">
        <f aca="true" t="shared" si="9" ref="J173:K175">J174</f>
        <v>857.1</v>
      </c>
      <c r="K173" s="231">
        <f t="shared" si="9"/>
        <v>463.32</v>
      </c>
      <c r="L173" s="229">
        <f t="shared" si="7"/>
        <v>0.5405670283514176</v>
      </c>
    </row>
    <row r="174" spans="1:12" ht="15.75" customHeight="1">
      <c r="A174" s="233"/>
      <c r="B174" s="225" t="s">
        <v>919</v>
      </c>
      <c r="C174" s="272" t="s">
        <v>914</v>
      </c>
      <c r="D174" s="272"/>
      <c r="E174" s="272" t="s">
        <v>11</v>
      </c>
      <c r="F174" s="272"/>
      <c r="G174" s="272"/>
      <c r="H174" s="272" t="s">
        <v>12</v>
      </c>
      <c r="I174" s="272"/>
      <c r="J174" s="231">
        <f t="shared" si="9"/>
        <v>857.1</v>
      </c>
      <c r="K174" s="231">
        <f t="shared" si="9"/>
        <v>463.32</v>
      </c>
      <c r="L174" s="229">
        <f t="shared" si="7"/>
        <v>0.5405670283514176</v>
      </c>
    </row>
    <row r="175" spans="1:12" ht="25.5">
      <c r="A175" s="233"/>
      <c r="B175" s="234" t="s">
        <v>494</v>
      </c>
      <c r="C175" s="272" t="s">
        <v>914</v>
      </c>
      <c r="D175" s="272"/>
      <c r="E175" s="273" t="s">
        <v>495</v>
      </c>
      <c r="F175" s="273"/>
      <c r="G175" s="273"/>
      <c r="H175" s="273" t="s">
        <v>12</v>
      </c>
      <c r="I175" s="273"/>
      <c r="J175" s="235">
        <f t="shared" si="9"/>
        <v>857.1</v>
      </c>
      <c r="K175" s="235">
        <f t="shared" si="9"/>
        <v>463.32</v>
      </c>
      <c r="L175" s="232">
        <f t="shared" si="7"/>
        <v>0.5405670283514176</v>
      </c>
    </row>
    <row r="176" spans="1:12" ht="15.75" customHeight="1">
      <c r="A176" s="233"/>
      <c r="B176" s="234" t="s">
        <v>920</v>
      </c>
      <c r="C176" s="272" t="s">
        <v>914</v>
      </c>
      <c r="D176" s="272"/>
      <c r="E176" s="273" t="s">
        <v>850</v>
      </c>
      <c r="F176" s="273"/>
      <c r="G176" s="273"/>
      <c r="H176" s="273" t="s">
        <v>12</v>
      </c>
      <c r="I176" s="273"/>
      <c r="J176" s="235">
        <f>J177+J178</f>
        <v>857.1</v>
      </c>
      <c r="K176" s="235">
        <f>K177+K178</f>
        <v>463.32</v>
      </c>
      <c r="L176" s="232">
        <f t="shared" si="7"/>
        <v>0.5405670283514176</v>
      </c>
    </row>
    <row r="177" spans="1:12" ht="15.75" customHeight="1">
      <c r="A177" s="233"/>
      <c r="B177" s="234" t="s">
        <v>828</v>
      </c>
      <c r="C177" s="272" t="s">
        <v>914</v>
      </c>
      <c r="D177" s="272"/>
      <c r="E177" s="273" t="s">
        <v>850</v>
      </c>
      <c r="F177" s="273"/>
      <c r="G177" s="273"/>
      <c r="H177" s="273" t="s">
        <v>525</v>
      </c>
      <c r="I177" s="273"/>
      <c r="J177" s="235">
        <v>857.1</v>
      </c>
      <c r="K177" s="235">
        <v>463.32</v>
      </c>
      <c r="L177" s="232">
        <f t="shared" si="7"/>
        <v>0.5405670283514176</v>
      </c>
    </row>
    <row r="178" spans="1:12" ht="21" customHeight="1" hidden="1">
      <c r="A178" s="233"/>
      <c r="B178" s="234" t="s">
        <v>779</v>
      </c>
      <c r="C178" s="272" t="s">
        <v>914</v>
      </c>
      <c r="D178" s="272"/>
      <c r="E178" s="273" t="s">
        <v>850</v>
      </c>
      <c r="F178" s="273"/>
      <c r="G178" s="273"/>
      <c r="H178" s="273" t="s">
        <v>796</v>
      </c>
      <c r="I178" s="273"/>
      <c r="J178" s="235"/>
      <c r="K178" s="235"/>
      <c r="L178" s="232" t="e">
        <f t="shared" si="7"/>
        <v>#DIV/0!</v>
      </c>
    </row>
    <row r="179" spans="1:12" ht="25.5" customHeight="1">
      <c r="A179" s="272" t="s">
        <v>859</v>
      </c>
      <c r="B179" s="272"/>
      <c r="C179" s="272"/>
      <c r="D179" s="272"/>
      <c r="E179" s="272"/>
      <c r="F179" s="272"/>
      <c r="G179" s="272"/>
      <c r="H179" s="272"/>
      <c r="I179" s="272"/>
      <c r="J179" s="231">
        <f>J8+J161</f>
        <v>23438.620000000003</v>
      </c>
      <c r="K179" s="231">
        <f>K8+K161</f>
        <v>9328.039999999999</v>
      </c>
      <c r="L179" s="229">
        <f t="shared" si="7"/>
        <v>0.3979773553221136</v>
      </c>
    </row>
    <row r="180" spans="1:10" ht="22.5" customHeight="1">
      <c r="A180"/>
      <c r="B180"/>
      <c r="C180"/>
      <c r="D180"/>
      <c r="E180"/>
      <c r="F180"/>
      <c r="G180"/>
      <c r="H180"/>
      <c r="I180"/>
      <c r="J180"/>
    </row>
    <row r="181" spans="1:10" ht="25.5" customHeight="1">
      <c r="A181"/>
      <c r="B181"/>
      <c r="C181"/>
      <c r="D181"/>
      <c r="E181"/>
      <c r="F181"/>
      <c r="G181"/>
      <c r="H181"/>
      <c r="I181"/>
      <c r="J181"/>
    </row>
    <row r="182" spans="1:10" ht="17.25" customHeight="1">
      <c r="A182"/>
      <c r="B182"/>
      <c r="C182"/>
      <c r="D182"/>
      <c r="E182"/>
      <c r="F182"/>
      <c r="G182"/>
      <c r="H182"/>
      <c r="I182"/>
      <c r="J182"/>
    </row>
    <row r="183" spans="1:10" ht="15.75" customHeight="1">
      <c r="A183"/>
      <c r="B183"/>
      <c r="C183"/>
      <c r="D183"/>
      <c r="E183"/>
      <c r="F183"/>
      <c r="G183"/>
      <c r="H183"/>
      <c r="I183"/>
      <c r="J183"/>
    </row>
    <row r="184" spans="1:10" ht="32.25" customHeight="1">
      <c r="A184"/>
      <c r="B184"/>
      <c r="C184"/>
      <c r="D184"/>
      <c r="E184"/>
      <c r="F184"/>
      <c r="G184"/>
      <c r="H184"/>
      <c r="I184"/>
      <c r="J184"/>
    </row>
    <row r="185" spans="1:10" ht="23.25" customHeight="1">
      <c r="A185"/>
      <c r="B185"/>
      <c r="C185"/>
      <c r="D185"/>
      <c r="E185"/>
      <c r="F185"/>
      <c r="G185"/>
      <c r="H185"/>
      <c r="I185"/>
      <c r="J185"/>
    </row>
    <row r="186" spans="1:10" ht="25.5" customHeight="1">
      <c r="A186"/>
      <c r="B186"/>
      <c r="C186"/>
      <c r="D186"/>
      <c r="E186"/>
      <c r="F186"/>
      <c r="G186"/>
      <c r="H186"/>
      <c r="I186"/>
      <c r="J186"/>
    </row>
    <row r="187" spans="1:10" ht="25.5" customHeight="1">
      <c r="A187"/>
      <c r="B187"/>
      <c r="C187"/>
      <c r="D187"/>
      <c r="E187"/>
      <c r="F187"/>
      <c r="G187"/>
      <c r="H187"/>
      <c r="I187"/>
      <c r="J187"/>
    </row>
    <row r="188" spans="1:10" ht="25.5" customHeight="1">
      <c r="A188"/>
      <c r="B188"/>
      <c r="C188"/>
      <c r="D188"/>
      <c r="E188"/>
      <c r="F188"/>
      <c r="G188"/>
      <c r="H188"/>
      <c r="I188"/>
      <c r="J188"/>
    </row>
    <row r="189" spans="1:10" ht="25.5" customHeight="1">
      <c r="A189"/>
      <c r="B189"/>
      <c r="C189"/>
      <c r="D189"/>
      <c r="E189"/>
      <c r="F189"/>
      <c r="G189"/>
      <c r="H189"/>
      <c r="I189"/>
      <c r="J189"/>
    </row>
    <row r="190" spans="1:10" ht="25.5" customHeight="1">
      <c r="A190"/>
      <c r="B190"/>
      <c r="C190"/>
      <c r="D190"/>
      <c r="E190"/>
      <c r="F190"/>
      <c r="G190"/>
      <c r="H190"/>
      <c r="I190"/>
      <c r="J190"/>
    </row>
    <row r="191" spans="1:10" ht="19.5" customHeight="1">
      <c r="A191"/>
      <c r="B191"/>
      <c r="C191"/>
      <c r="D191"/>
      <c r="E191"/>
      <c r="F191"/>
      <c r="G191"/>
      <c r="H191"/>
      <c r="I191"/>
      <c r="J191"/>
    </row>
    <row r="192" spans="1:10" ht="25.5" customHeight="1">
      <c r="A192"/>
      <c r="B192"/>
      <c r="C192"/>
      <c r="D192"/>
      <c r="E192"/>
      <c r="F192"/>
      <c r="G192"/>
      <c r="H192"/>
      <c r="I192"/>
      <c r="J192"/>
    </row>
    <row r="193" spans="1:10" ht="74.25" customHeight="1">
      <c r="A193"/>
      <c r="B193"/>
      <c r="C193"/>
      <c r="D193"/>
      <c r="E193"/>
      <c r="F193"/>
      <c r="G193"/>
      <c r="H193"/>
      <c r="I193"/>
      <c r="J193"/>
    </row>
    <row r="194" spans="1:10" ht="25.5" customHeight="1">
      <c r="A194"/>
      <c r="B194"/>
      <c r="C194"/>
      <c r="D194"/>
      <c r="E194"/>
      <c r="F194"/>
      <c r="G194"/>
      <c r="H194"/>
      <c r="I194"/>
      <c r="J194"/>
    </row>
    <row r="195" spans="2:10" ht="31.5" customHeight="1">
      <c r="B195" s="213"/>
      <c r="C195" s="213"/>
      <c r="D195" s="213"/>
      <c r="E195" s="213"/>
      <c r="F195" s="213"/>
      <c r="G195" s="213"/>
      <c r="H195" s="213"/>
      <c r="I195" s="213"/>
      <c r="J195" s="213"/>
    </row>
    <row r="196" spans="2:10" ht="0.75" customHeight="1">
      <c r="B196" s="213"/>
      <c r="C196" s="213"/>
      <c r="D196" s="213"/>
      <c r="E196" s="213"/>
      <c r="F196" s="213"/>
      <c r="G196" s="213"/>
      <c r="H196" s="213"/>
      <c r="I196" s="213"/>
      <c r="J196" s="213"/>
    </row>
    <row r="197" spans="2:10" ht="12" customHeight="1">
      <c r="B197" s="213"/>
      <c r="C197" s="213"/>
      <c r="D197" s="213"/>
      <c r="E197" s="213"/>
      <c r="F197" s="213"/>
      <c r="G197" s="213"/>
      <c r="H197" s="213"/>
      <c r="I197" s="213"/>
      <c r="J197" s="213"/>
    </row>
    <row r="198" spans="2:10" ht="21" customHeight="1">
      <c r="B198" s="213"/>
      <c r="C198" s="213"/>
      <c r="D198" s="213"/>
      <c r="E198" s="213"/>
      <c r="F198" s="213"/>
      <c r="G198" s="213"/>
      <c r="H198" s="213"/>
      <c r="I198" s="213"/>
      <c r="J198" s="213"/>
    </row>
    <row r="199" spans="2:10" ht="33" customHeight="1">
      <c r="B199" s="213"/>
      <c r="C199" s="213"/>
      <c r="D199" s="213"/>
      <c r="E199" s="213"/>
      <c r="F199" s="213"/>
      <c r="G199" s="213"/>
      <c r="H199" s="213"/>
      <c r="I199" s="213"/>
      <c r="J199" s="213"/>
    </row>
    <row r="200" spans="2:10" ht="27" customHeight="1">
      <c r="B200" s="213"/>
      <c r="C200" s="213"/>
      <c r="D200" s="213"/>
      <c r="E200" s="213"/>
      <c r="F200" s="213"/>
      <c r="G200" s="213"/>
      <c r="H200" s="213"/>
      <c r="I200" s="213"/>
      <c r="J200" s="213"/>
    </row>
    <row r="201" spans="2:10" ht="0.75" customHeight="1">
      <c r="B201" s="213"/>
      <c r="C201" s="213"/>
      <c r="D201" s="213"/>
      <c r="E201" s="213"/>
      <c r="F201" s="213"/>
      <c r="G201" s="213"/>
      <c r="H201" s="213"/>
      <c r="I201" s="213"/>
      <c r="J201" s="213"/>
    </row>
    <row r="202" spans="2:10" ht="25.5" customHeight="1">
      <c r="B202" s="213"/>
      <c r="C202" s="213"/>
      <c r="D202" s="213"/>
      <c r="E202" s="213"/>
      <c r="F202" s="213"/>
      <c r="G202" s="213"/>
      <c r="H202" s="213"/>
      <c r="I202" s="213"/>
      <c r="J202" s="213"/>
    </row>
    <row r="203" spans="2:10" ht="25.5" customHeight="1">
      <c r="B203" s="213"/>
      <c r="C203" s="213"/>
      <c r="D203" s="213"/>
      <c r="E203" s="213"/>
      <c r="F203" s="213"/>
      <c r="G203" s="213"/>
      <c r="H203" s="213"/>
      <c r="I203" s="213"/>
      <c r="J203" s="213"/>
    </row>
    <row r="204" spans="2:10" ht="15.75" customHeight="1">
      <c r="B204" s="213"/>
      <c r="C204" s="213"/>
      <c r="D204" s="213"/>
      <c r="E204" s="213"/>
      <c r="F204" s="213"/>
      <c r="G204" s="213"/>
      <c r="H204" s="213"/>
      <c r="I204" s="213"/>
      <c r="J204" s="213"/>
    </row>
    <row r="205" spans="2:10" ht="25.5" customHeight="1">
      <c r="B205" s="213"/>
      <c r="C205" s="213"/>
      <c r="D205" s="213"/>
      <c r="E205" s="213"/>
      <c r="F205" s="213"/>
      <c r="G205" s="213"/>
      <c r="H205" s="213"/>
      <c r="I205" s="213"/>
      <c r="J205" s="213"/>
    </row>
    <row r="206" spans="2:10" ht="25.5" customHeight="1">
      <c r="B206" s="213"/>
      <c r="C206" s="213"/>
      <c r="D206" s="213"/>
      <c r="E206" s="213"/>
      <c r="F206" s="213"/>
      <c r="G206" s="213"/>
      <c r="H206" s="213"/>
      <c r="I206" s="213"/>
      <c r="J206" s="213"/>
    </row>
    <row r="207" spans="2:10" ht="51" customHeight="1">
      <c r="B207" s="213"/>
      <c r="C207" s="213"/>
      <c r="D207" s="213"/>
      <c r="E207" s="213"/>
      <c r="F207" s="213"/>
      <c r="G207" s="213"/>
      <c r="H207" s="213"/>
      <c r="I207" s="213"/>
      <c r="J207" s="213"/>
    </row>
    <row r="208" spans="2:10" ht="25.5" customHeight="1">
      <c r="B208" s="213"/>
      <c r="C208" s="213"/>
      <c r="D208" s="213"/>
      <c r="E208" s="213"/>
      <c r="F208" s="213"/>
      <c r="G208" s="213"/>
      <c r="H208" s="213"/>
      <c r="I208" s="213"/>
      <c r="J208" s="213"/>
    </row>
    <row r="209" spans="2:10" ht="15.75" customHeight="1">
      <c r="B209" s="213"/>
      <c r="C209" s="213"/>
      <c r="D209" s="213"/>
      <c r="E209" s="213"/>
      <c r="F209" s="213"/>
      <c r="G209" s="213"/>
      <c r="H209" s="213"/>
      <c r="I209" s="213"/>
      <c r="J209" s="213"/>
    </row>
    <row r="210" spans="2:10" ht="25.5" customHeight="1">
      <c r="B210" s="213"/>
      <c r="C210" s="213"/>
      <c r="D210" s="213"/>
      <c r="E210" s="213"/>
      <c r="F210" s="213"/>
      <c r="G210" s="213"/>
      <c r="H210" s="213"/>
      <c r="I210" s="213"/>
      <c r="J210" s="213"/>
    </row>
    <row r="211" spans="2:10" ht="9.75" customHeight="1">
      <c r="B211" s="213"/>
      <c r="C211" s="213"/>
      <c r="D211" s="213"/>
      <c r="E211" s="213"/>
      <c r="F211" s="213"/>
      <c r="G211" s="213"/>
      <c r="H211" s="213"/>
      <c r="I211" s="213"/>
      <c r="J211" s="213"/>
    </row>
    <row r="212" spans="2:10" ht="25.5" customHeight="1">
      <c r="B212" s="213"/>
      <c r="C212" s="213"/>
      <c r="D212" s="213"/>
      <c r="E212" s="213"/>
      <c r="F212" s="213"/>
      <c r="G212" s="213"/>
      <c r="H212" s="213"/>
      <c r="I212" s="213"/>
      <c r="J212" s="213"/>
    </row>
    <row r="213" spans="2:10" ht="15.75" customHeight="1">
      <c r="B213" s="213"/>
      <c r="C213" s="213"/>
      <c r="D213" s="213"/>
      <c r="E213" s="213"/>
      <c r="F213" s="213"/>
      <c r="G213" s="213"/>
      <c r="H213" s="213"/>
      <c r="I213" s="213"/>
      <c r="J213" s="213"/>
    </row>
    <row r="214" spans="2:10" ht="25.5" customHeight="1">
      <c r="B214" s="213"/>
      <c r="C214" s="213"/>
      <c r="D214" s="213"/>
      <c r="E214" s="213"/>
      <c r="F214" s="213"/>
      <c r="G214" s="213"/>
      <c r="H214" s="213"/>
      <c r="I214" s="213"/>
      <c r="J214" s="213"/>
    </row>
    <row r="215" spans="2:10" ht="25.5" customHeight="1">
      <c r="B215" s="213"/>
      <c r="C215" s="213"/>
      <c r="D215" s="213"/>
      <c r="E215" s="213"/>
      <c r="F215" s="213"/>
      <c r="G215" s="213"/>
      <c r="H215" s="213"/>
      <c r="I215" s="213"/>
      <c r="J215" s="213"/>
    </row>
    <row r="216" spans="2:10" ht="25.5" customHeight="1">
      <c r="B216" s="213"/>
      <c r="C216" s="213"/>
      <c r="D216" s="213"/>
      <c r="E216" s="213"/>
      <c r="F216" s="213"/>
      <c r="G216" s="213"/>
      <c r="H216" s="213"/>
      <c r="I216" s="213"/>
      <c r="J216" s="213"/>
    </row>
    <row r="217" spans="2:10" ht="51" customHeight="1">
      <c r="B217" s="213"/>
      <c r="C217" s="213"/>
      <c r="D217" s="213"/>
      <c r="E217" s="213"/>
      <c r="F217" s="213"/>
      <c r="G217" s="213"/>
      <c r="H217" s="213"/>
      <c r="I217" s="213"/>
      <c r="J217" s="213"/>
    </row>
    <row r="218" spans="2:10" ht="25.5" customHeight="1">
      <c r="B218" s="213"/>
      <c r="C218" s="213"/>
      <c r="D218" s="213"/>
      <c r="E218" s="213"/>
      <c r="F218" s="213"/>
      <c r="G218" s="213"/>
      <c r="H218" s="213"/>
      <c r="I218" s="213"/>
      <c r="J218" s="213"/>
    </row>
    <row r="219" spans="2:10" ht="41.25" customHeight="1">
      <c r="B219" s="213"/>
      <c r="C219" s="213"/>
      <c r="D219" s="213"/>
      <c r="E219" s="213"/>
      <c r="F219" s="213"/>
      <c r="G219" s="213"/>
      <c r="H219" s="213"/>
      <c r="I219" s="213"/>
      <c r="J219" s="213"/>
    </row>
    <row r="220" spans="2:10" ht="15.75" customHeight="1">
      <c r="B220" s="213"/>
      <c r="C220" s="213"/>
      <c r="D220" s="213"/>
      <c r="E220" s="213"/>
      <c r="F220" s="213"/>
      <c r="G220" s="213"/>
      <c r="H220" s="213"/>
      <c r="I220" s="213"/>
      <c r="J220" s="213"/>
    </row>
    <row r="221" spans="2:10" ht="15.75" customHeight="1">
      <c r="B221" s="213"/>
      <c r="C221" s="213"/>
      <c r="D221" s="213"/>
      <c r="E221" s="213"/>
      <c r="F221" s="213"/>
      <c r="G221" s="213"/>
      <c r="H221" s="213"/>
      <c r="I221" s="213"/>
      <c r="J221" s="213"/>
    </row>
    <row r="222" spans="2:10" ht="43.5" customHeight="1">
      <c r="B222" s="213"/>
      <c r="C222" s="213"/>
      <c r="D222" s="213"/>
      <c r="E222" s="213"/>
      <c r="F222" s="213"/>
      <c r="G222" s="213"/>
      <c r="H222" s="213"/>
      <c r="I222" s="213"/>
      <c r="J222" s="213"/>
    </row>
    <row r="223" spans="2:10" ht="15.75" customHeight="1">
      <c r="B223" s="213"/>
      <c r="C223" s="213"/>
      <c r="D223" s="213"/>
      <c r="E223" s="213"/>
      <c r="F223" s="213"/>
      <c r="G223" s="213"/>
      <c r="H223" s="213"/>
      <c r="I223" s="213"/>
      <c r="J223" s="213"/>
    </row>
    <row r="224" spans="2:10" ht="25.5" customHeight="1">
      <c r="B224" s="213"/>
      <c r="C224" s="213"/>
      <c r="D224" s="213"/>
      <c r="E224" s="213"/>
      <c r="F224" s="213"/>
      <c r="G224" s="213"/>
      <c r="H224" s="213"/>
      <c r="I224" s="213"/>
      <c r="J224" s="213"/>
    </row>
    <row r="225" spans="2:10" ht="15.75" customHeight="1">
      <c r="B225" s="213"/>
      <c r="C225" s="213"/>
      <c r="D225" s="213"/>
      <c r="E225" s="213"/>
      <c r="F225" s="213"/>
      <c r="G225" s="213"/>
      <c r="H225" s="213"/>
      <c r="I225" s="213"/>
      <c r="J225" s="213"/>
    </row>
    <row r="226" spans="2:10" ht="15.75" customHeight="1">
      <c r="B226" s="213"/>
      <c r="C226" s="213"/>
      <c r="D226" s="213"/>
      <c r="E226" s="213"/>
      <c r="F226" s="213"/>
      <c r="G226" s="213"/>
      <c r="H226" s="213"/>
      <c r="I226" s="213"/>
      <c r="J226" s="213"/>
    </row>
    <row r="227" spans="2:10" ht="25.5" customHeight="1">
      <c r="B227" s="213"/>
      <c r="C227" s="213"/>
      <c r="D227" s="213"/>
      <c r="E227" s="213"/>
      <c r="F227" s="213"/>
      <c r="G227" s="213"/>
      <c r="H227" s="213"/>
      <c r="I227" s="213"/>
      <c r="J227" s="213"/>
    </row>
    <row r="228" spans="2:10" ht="36.75" customHeight="1">
      <c r="B228" s="213"/>
      <c r="C228" s="213"/>
      <c r="D228" s="213"/>
      <c r="E228" s="213"/>
      <c r="F228" s="213"/>
      <c r="G228" s="213"/>
      <c r="H228" s="213"/>
      <c r="I228" s="213"/>
      <c r="J228" s="213"/>
    </row>
    <row r="229" spans="2:10" ht="21" customHeight="1">
      <c r="B229" s="213"/>
      <c r="C229" s="213"/>
      <c r="D229" s="213"/>
      <c r="E229" s="213"/>
      <c r="F229" s="213"/>
      <c r="G229" s="213"/>
      <c r="H229" s="213"/>
      <c r="I229" s="213"/>
      <c r="J229" s="213"/>
    </row>
    <row r="230" spans="2:10" ht="29.25" customHeight="1">
      <c r="B230" s="213"/>
      <c r="C230" s="213"/>
      <c r="D230" s="213"/>
      <c r="E230" s="213"/>
      <c r="F230" s="213"/>
      <c r="G230" s="213"/>
      <c r="H230" s="213"/>
      <c r="I230" s="213"/>
      <c r="J230" s="213"/>
    </row>
    <row r="231" spans="2:10" ht="41.25" customHeight="1">
      <c r="B231" s="213"/>
      <c r="C231" s="213"/>
      <c r="D231" s="213"/>
      <c r="E231" s="213"/>
      <c r="F231" s="213"/>
      <c r="G231" s="213"/>
      <c r="H231" s="213"/>
      <c r="I231" s="213"/>
      <c r="J231" s="213"/>
    </row>
    <row r="232" spans="2:10" ht="15.75" customHeight="1">
      <c r="B232" s="213"/>
      <c r="C232" s="213"/>
      <c r="D232" s="213"/>
      <c r="E232" s="213"/>
      <c r="F232" s="213"/>
      <c r="G232" s="213"/>
      <c r="H232" s="213"/>
      <c r="I232" s="213"/>
      <c r="J232" s="213"/>
    </row>
    <row r="233" spans="2:10" ht="25.5" customHeight="1">
      <c r="B233" s="213"/>
      <c r="C233" s="213"/>
      <c r="D233" s="213"/>
      <c r="E233" s="213"/>
      <c r="F233" s="213"/>
      <c r="G233" s="213"/>
      <c r="H233" s="213"/>
      <c r="I233" s="213"/>
      <c r="J233" s="213"/>
    </row>
    <row r="234" spans="2:10" ht="25.5" customHeight="1">
      <c r="B234" s="213"/>
      <c r="C234" s="213"/>
      <c r="D234" s="213"/>
      <c r="E234" s="213"/>
      <c r="F234" s="213"/>
      <c r="G234" s="213"/>
      <c r="H234" s="213"/>
      <c r="I234" s="213"/>
      <c r="J234" s="213"/>
    </row>
    <row r="235" spans="2:10" ht="0.75" customHeight="1">
      <c r="B235" s="213"/>
      <c r="C235" s="213"/>
      <c r="D235" s="213"/>
      <c r="E235" s="213"/>
      <c r="F235" s="213"/>
      <c r="G235" s="213"/>
      <c r="H235" s="213"/>
      <c r="I235" s="213"/>
      <c r="J235" s="213"/>
    </row>
    <row r="236" spans="2:10" ht="15.75" customHeight="1">
      <c r="B236" s="213"/>
      <c r="C236" s="213"/>
      <c r="D236" s="213"/>
      <c r="E236" s="213"/>
      <c r="F236" s="213"/>
      <c r="G236" s="213"/>
      <c r="H236" s="213"/>
      <c r="I236" s="213"/>
      <c r="J236" s="213"/>
    </row>
    <row r="237" spans="2:10" ht="15.75" customHeight="1">
      <c r="B237" s="213"/>
      <c r="C237" s="213"/>
      <c r="D237" s="213"/>
      <c r="E237" s="213"/>
      <c r="F237" s="213"/>
      <c r="G237" s="213"/>
      <c r="H237" s="213"/>
      <c r="I237" s="213"/>
      <c r="J237" s="213"/>
    </row>
    <row r="238" spans="2:10" ht="25.5" customHeight="1">
      <c r="B238" s="213"/>
      <c r="C238" s="213"/>
      <c r="D238" s="213"/>
      <c r="E238" s="213"/>
      <c r="F238" s="213"/>
      <c r="G238" s="213"/>
      <c r="H238" s="213"/>
      <c r="I238" s="213"/>
      <c r="J238" s="213"/>
    </row>
    <row r="239" spans="2:10" ht="38.25" customHeight="1">
      <c r="B239" s="213"/>
      <c r="C239" s="213"/>
      <c r="D239" s="213"/>
      <c r="E239" s="213"/>
      <c r="F239" s="213"/>
      <c r="G239" s="213"/>
      <c r="H239" s="213"/>
      <c r="I239" s="213"/>
      <c r="J239" s="213"/>
    </row>
    <row r="240" spans="2:10" ht="15.75" customHeight="1">
      <c r="B240" s="213"/>
      <c r="C240" s="213"/>
      <c r="D240" s="213"/>
      <c r="E240" s="213"/>
      <c r="F240" s="213"/>
      <c r="G240" s="213"/>
      <c r="H240" s="213"/>
      <c r="I240" s="213"/>
      <c r="J240" s="213"/>
    </row>
    <row r="241" spans="2:10" ht="29.25" customHeight="1">
      <c r="B241" s="213"/>
      <c r="C241" s="213"/>
      <c r="D241" s="213"/>
      <c r="E241" s="213"/>
      <c r="F241" s="213"/>
      <c r="G241" s="213"/>
      <c r="H241" s="213"/>
      <c r="I241" s="213"/>
      <c r="J241" s="213"/>
    </row>
    <row r="242" spans="2:10" ht="255" customHeight="1">
      <c r="B242" s="213"/>
      <c r="C242" s="213"/>
      <c r="D242" s="213"/>
      <c r="E242" s="213"/>
      <c r="F242" s="213"/>
      <c r="G242" s="213"/>
      <c r="H242" s="213"/>
      <c r="I242" s="213"/>
      <c r="J242" s="213"/>
    </row>
    <row r="243" spans="2:10" ht="58.5" customHeight="1">
      <c r="B243" s="213"/>
      <c r="C243" s="213"/>
      <c r="D243" s="213"/>
      <c r="E243" s="213"/>
      <c r="F243" s="213"/>
      <c r="G243" s="213"/>
      <c r="H243" s="213"/>
      <c r="I243" s="213"/>
      <c r="J243" s="213"/>
    </row>
    <row r="244" spans="2:10" ht="25.5" customHeight="1">
      <c r="B244" s="213"/>
      <c r="C244" s="213"/>
      <c r="D244" s="213"/>
      <c r="E244" s="213"/>
      <c r="F244" s="213"/>
      <c r="G244" s="213"/>
      <c r="H244" s="213"/>
      <c r="I244" s="213"/>
      <c r="J244" s="213"/>
    </row>
    <row r="245" spans="2:10" ht="42.75" customHeight="1">
      <c r="B245" s="213"/>
      <c r="C245" s="213"/>
      <c r="D245" s="213"/>
      <c r="E245" s="213"/>
      <c r="F245" s="213"/>
      <c r="G245" s="213"/>
      <c r="H245" s="213"/>
      <c r="I245" s="213"/>
      <c r="J245" s="213"/>
    </row>
    <row r="246" spans="2:10" ht="51" customHeight="1">
      <c r="B246" s="213"/>
      <c r="C246" s="213"/>
      <c r="D246" s="213"/>
      <c r="E246" s="213"/>
      <c r="F246" s="213"/>
      <c r="G246" s="213"/>
      <c r="H246" s="213"/>
      <c r="I246" s="213"/>
      <c r="J246" s="213"/>
    </row>
    <row r="247" spans="2:10" ht="0.75" customHeight="1">
      <c r="B247" s="213"/>
      <c r="C247" s="213"/>
      <c r="D247" s="213"/>
      <c r="E247" s="213"/>
      <c r="F247" s="213"/>
      <c r="G247" s="213"/>
      <c r="H247" s="213"/>
      <c r="I247" s="213"/>
      <c r="J247" s="213"/>
    </row>
    <row r="248" spans="2:10" ht="15.75" customHeight="1">
      <c r="B248" s="213"/>
      <c r="C248" s="213"/>
      <c r="D248" s="213"/>
      <c r="E248" s="213"/>
      <c r="F248" s="213"/>
      <c r="G248" s="213"/>
      <c r="H248" s="213"/>
      <c r="I248" s="213"/>
      <c r="J248" s="213"/>
    </row>
    <row r="249" spans="2:10" ht="38.25" customHeight="1">
      <c r="B249" s="213"/>
      <c r="C249" s="213"/>
      <c r="D249" s="213"/>
      <c r="E249" s="213"/>
      <c r="F249" s="213"/>
      <c r="G249" s="213"/>
      <c r="H249" s="213"/>
      <c r="I249" s="213"/>
      <c r="J249" s="213"/>
    </row>
    <row r="250" spans="2:10" ht="15.75" customHeight="1">
      <c r="B250" s="213"/>
      <c r="C250" s="213"/>
      <c r="D250" s="213"/>
      <c r="E250" s="213"/>
      <c r="F250" s="213"/>
      <c r="G250" s="213"/>
      <c r="H250" s="213"/>
      <c r="I250" s="213"/>
      <c r="J250" s="213"/>
    </row>
    <row r="251" spans="2:10" ht="12.75">
      <c r="B251" s="213"/>
      <c r="C251" s="213"/>
      <c r="D251" s="213"/>
      <c r="E251" s="213"/>
      <c r="F251" s="213"/>
      <c r="G251" s="213"/>
      <c r="H251" s="213"/>
      <c r="I251" s="213"/>
      <c r="J251" s="213"/>
    </row>
    <row r="252" spans="2:10" ht="15.75" customHeight="1">
      <c r="B252" s="213"/>
      <c r="C252" s="213"/>
      <c r="D252" s="213"/>
      <c r="E252" s="213"/>
      <c r="F252" s="213"/>
      <c r="G252" s="213"/>
      <c r="H252" s="213"/>
      <c r="I252" s="213"/>
      <c r="J252" s="213"/>
    </row>
    <row r="253" spans="2:10" ht="51" customHeight="1">
      <c r="B253" s="213"/>
      <c r="C253" s="213"/>
      <c r="D253" s="213"/>
      <c r="E253" s="213"/>
      <c r="F253" s="213"/>
      <c r="G253" s="213"/>
      <c r="H253" s="213"/>
      <c r="I253" s="213"/>
      <c r="J253" s="213"/>
    </row>
    <row r="254" spans="2:10" ht="15.75" customHeight="1">
      <c r="B254" s="213"/>
      <c r="C254" s="213"/>
      <c r="D254" s="213"/>
      <c r="E254" s="213"/>
      <c r="F254" s="213"/>
      <c r="G254" s="213"/>
      <c r="H254" s="213"/>
      <c r="I254" s="213"/>
      <c r="J254" s="213"/>
    </row>
    <row r="255" spans="2:10" ht="25.5" customHeight="1">
      <c r="B255" s="213"/>
      <c r="C255" s="213"/>
      <c r="D255" s="213"/>
      <c r="E255" s="213"/>
      <c r="F255" s="213"/>
      <c r="G255" s="213"/>
      <c r="H255" s="213"/>
      <c r="I255" s="213"/>
      <c r="J255" s="213"/>
    </row>
    <row r="256" spans="2:10" ht="15.75" customHeight="1">
      <c r="B256" s="213"/>
      <c r="C256" s="213"/>
      <c r="D256" s="213"/>
      <c r="E256" s="213"/>
      <c r="F256" s="213"/>
      <c r="G256" s="213"/>
      <c r="H256" s="213"/>
      <c r="I256" s="213"/>
      <c r="J256" s="213"/>
    </row>
    <row r="257" spans="2:10" ht="12.75">
      <c r="B257" s="213"/>
      <c r="C257" s="213"/>
      <c r="D257" s="213"/>
      <c r="E257" s="213"/>
      <c r="F257" s="213"/>
      <c r="G257" s="213"/>
      <c r="H257" s="213"/>
      <c r="I257" s="213"/>
      <c r="J257" s="213"/>
    </row>
    <row r="258" spans="2:10" ht="15.75" customHeight="1">
      <c r="B258" s="213"/>
      <c r="C258" s="213"/>
      <c r="D258" s="213"/>
      <c r="E258" s="213"/>
      <c r="F258" s="213"/>
      <c r="G258" s="213"/>
      <c r="H258" s="213"/>
      <c r="I258" s="213"/>
      <c r="J258" s="213"/>
    </row>
    <row r="259" spans="2:10" ht="0.75" customHeight="1">
      <c r="B259" s="213"/>
      <c r="C259" s="213"/>
      <c r="D259" s="213"/>
      <c r="E259" s="213"/>
      <c r="F259" s="213"/>
      <c r="G259" s="213"/>
      <c r="H259" s="213"/>
      <c r="I259" s="213"/>
      <c r="J259" s="213"/>
    </row>
    <row r="260" spans="2:10" ht="15.75" customHeight="1">
      <c r="B260" s="213"/>
      <c r="C260" s="213"/>
      <c r="D260" s="213"/>
      <c r="E260" s="213"/>
      <c r="F260" s="213"/>
      <c r="G260" s="213"/>
      <c r="H260" s="213"/>
      <c r="I260" s="213"/>
      <c r="J260" s="213"/>
    </row>
    <row r="261" spans="2:10" ht="36.75" customHeight="1">
      <c r="B261" s="213"/>
      <c r="C261" s="213"/>
      <c r="D261" s="213"/>
      <c r="E261" s="213"/>
      <c r="F261" s="213"/>
      <c r="G261" s="213"/>
      <c r="H261" s="213"/>
      <c r="I261" s="213"/>
      <c r="J261" s="213"/>
    </row>
    <row r="262" spans="2:10" ht="25.5" customHeight="1">
      <c r="B262" s="213"/>
      <c r="C262" s="213"/>
      <c r="D262" s="213"/>
      <c r="E262" s="213"/>
      <c r="F262" s="213"/>
      <c r="G262" s="213"/>
      <c r="H262" s="213"/>
      <c r="I262" s="213"/>
      <c r="J262" s="213"/>
    </row>
    <row r="263" spans="2:10" ht="81" customHeight="1">
      <c r="B263" s="213"/>
      <c r="C263" s="213"/>
      <c r="D263" s="213"/>
      <c r="E263" s="213"/>
      <c r="F263" s="213"/>
      <c r="G263" s="213"/>
      <c r="H263" s="213"/>
      <c r="I263" s="213"/>
      <c r="J263" s="213"/>
    </row>
    <row r="264" spans="2:10" ht="24.75" customHeight="1">
      <c r="B264" s="213"/>
      <c r="C264" s="213"/>
      <c r="D264" s="213"/>
      <c r="E264" s="213"/>
      <c r="F264" s="213"/>
      <c r="G264" s="213"/>
      <c r="H264" s="213"/>
      <c r="I264" s="213"/>
      <c r="J264" s="213"/>
    </row>
    <row r="265" spans="2:10" ht="42.75" customHeight="1">
      <c r="B265" s="213"/>
      <c r="C265" s="213"/>
      <c r="D265" s="213"/>
      <c r="E265" s="213"/>
      <c r="F265" s="213"/>
      <c r="G265" s="213"/>
      <c r="H265" s="213"/>
      <c r="I265" s="213"/>
      <c r="J265" s="213"/>
    </row>
    <row r="266" spans="2:10" ht="15.75" customHeight="1">
      <c r="B266" s="213"/>
      <c r="C266" s="213"/>
      <c r="D266" s="213"/>
      <c r="E266" s="213"/>
      <c r="F266" s="213"/>
      <c r="G266" s="213"/>
      <c r="H266" s="213"/>
      <c r="I266" s="213"/>
      <c r="J266" s="213"/>
    </row>
    <row r="267" spans="2:10" ht="44.25" customHeight="1">
      <c r="B267" s="213"/>
      <c r="C267" s="213"/>
      <c r="D267" s="213"/>
      <c r="E267" s="213"/>
      <c r="F267" s="213"/>
      <c r="G267" s="213"/>
      <c r="H267" s="213"/>
      <c r="I267" s="213"/>
      <c r="J267" s="213"/>
    </row>
    <row r="268" spans="2:10" ht="15.75" customHeight="1">
      <c r="B268" s="213"/>
      <c r="C268" s="213"/>
      <c r="D268" s="213"/>
      <c r="E268" s="213"/>
      <c r="F268" s="213"/>
      <c r="G268" s="213"/>
      <c r="H268" s="213"/>
      <c r="I268" s="213"/>
      <c r="J268" s="213"/>
    </row>
    <row r="269" spans="2:10" ht="61.5" customHeight="1">
      <c r="B269" s="213"/>
      <c r="C269" s="213"/>
      <c r="D269" s="213"/>
      <c r="E269" s="213"/>
      <c r="F269" s="213"/>
      <c r="G269" s="213"/>
      <c r="H269" s="213"/>
      <c r="I269" s="213"/>
      <c r="J269" s="213"/>
    </row>
    <row r="270" spans="2:10" ht="15.75" customHeight="1">
      <c r="B270" s="213"/>
      <c r="C270" s="213"/>
      <c r="D270" s="213"/>
      <c r="E270" s="213"/>
      <c r="F270" s="213"/>
      <c r="G270" s="213"/>
      <c r="H270" s="213"/>
      <c r="I270" s="213"/>
      <c r="J270" s="213"/>
    </row>
    <row r="271" spans="2:10" ht="1.5" customHeight="1">
      <c r="B271" s="213"/>
      <c r="C271" s="213"/>
      <c r="D271" s="213"/>
      <c r="E271" s="213"/>
      <c r="F271" s="213"/>
      <c r="G271" s="213"/>
      <c r="H271" s="213"/>
      <c r="I271" s="213"/>
      <c r="J271" s="213"/>
    </row>
    <row r="272" spans="2:10" ht="15" customHeight="1">
      <c r="B272" s="213"/>
      <c r="C272" s="213"/>
      <c r="D272" s="213"/>
      <c r="E272" s="213"/>
      <c r="F272" s="213"/>
      <c r="G272" s="213"/>
      <c r="H272" s="213"/>
      <c r="I272" s="213"/>
      <c r="J272" s="213"/>
    </row>
    <row r="273" spans="2:10" ht="51" customHeight="1">
      <c r="B273" s="213"/>
      <c r="C273" s="213"/>
      <c r="D273" s="213"/>
      <c r="E273" s="213"/>
      <c r="F273" s="213"/>
      <c r="G273" s="213"/>
      <c r="H273" s="213"/>
      <c r="I273" s="213"/>
      <c r="J273" s="213"/>
    </row>
    <row r="274" spans="2:10" ht="15.75" customHeight="1">
      <c r="B274" s="213"/>
      <c r="C274" s="213"/>
      <c r="D274" s="213"/>
      <c r="E274" s="213"/>
      <c r="F274" s="213"/>
      <c r="G274" s="213"/>
      <c r="H274" s="213"/>
      <c r="I274" s="213"/>
      <c r="J274" s="213"/>
    </row>
    <row r="275" spans="2:10" ht="47.25" customHeight="1">
      <c r="B275" s="213"/>
      <c r="C275" s="213"/>
      <c r="D275" s="213"/>
      <c r="E275" s="213"/>
      <c r="F275" s="213"/>
      <c r="G275" s="213"/>
      <c r="H275" s="213"/>
      <c r="I275" s="213"/>
      <c r="J275" s="213"/>
    </row>
    <row r="276" spans="2:10" ht="15.75" customHeight="1">
      <c r="B276" s="213"/>
      <c r="C276" s="213"/>
      <c r="D276" s="213"/>
      <c r="E276" s="213"/>
      <c r="F276" s="213"/>
      <c r="G276" s="213"/>
      <c r="H276" s="213"/>
      <c r="I276" s="213"/>
      <c r="J276" s="213"/>
    </row>
    <row r="277" spans="2:10" ht="25.5" customHeight="1">
      <c r="B277" s="213"/>
      <c r="C277" s="213"/>
      <c r="D277" s="213"/>
      <c r="E277" s="213"/>
      <c r="F277" s="213"/>
      <c r="G277" s="213"/>
      <c r="H277" s="213"/>
      <c r="I277" s="213"/>
      <c r="J277" s="213"/>
    </row>
    <row r="278" spans="2:10" ht="15.75" customHeight="1">
      <c r="B278" s="213"/>
      <c r="C278" s="213"/>
      <c r="D278" s="213"/>
      <c r="E278" s="213"/>
      <c r="F278" s="213"/>
      <c r="G278" s="213"/>
      <c r="H278" s="213"/>
      <c r="I278" s="213"/>
      <c r="J278" s="213"/>
    </row>
    <row r="279" spans="2:10" ht="38.25" customHeight="1">
      <c r="B279" s="213"/>
      <c r="C279" s="213"/>
      <c r="D279" s="213"/>
      <c r="E279" s="213"/>
      <c r="F279" s="213"/>
      <c r="G279" s="213"/>
      <c r="H279" s="213"/>
      <c r="I279" s="213"/>
      <c r="J279" s="213"/>
    </row>
    <row r="280" spans="2:10" ht="0.75" customHeight="1">
      <c r="B280" s="213"/>
      <c r="C280" s="213"/>
      <c r="D280" s="213"/>
      <c r="E280" s="213"/>
      <c r="F280" s="213"/>
      <c r="G280" s="213"/>
      <c r="H280" s="213"/>
      <c r="I280" s="213"/>
      <c r="J280" s="213"/>
    </row>
    <row r="281" spans="2:10" ht="25.5" customHeight="1">
      <c r="B281" s="213"/>
      <c r="C281" s="213"/>
      <c r="D281" s="213"/>
      <c r="E281" s="213"/>
      <c r="F281" s="213"/>
      <c r="G281" s="213"/>
      <c r="H281" s="213"/>
      <c r="I281" s="213"/>
      <c r="J281" s="213"/>
    </row>
    <row r="282" spans="2:10" ht="15.75" customHeight="1">
      <c r="B282" s="213"/>
      <c r="C282" s="213"/>
      <c r="D282" s="213"/>
      <c r="E282" s="213"/>
      <c r="F282" s="213"/>
      <c r="G282" s="213"/>
      <c r="H282" s="213"/>
      <c r="I282" s="213"/>
      <c r="J282" s="213"/>
    </row>
    <row r="283" spans="2:10" ht="25.5" customHeight="1">
      <c r="B283" s="213"/>
      <c r="C283" s="213"/>
      <c r="D283" s="213"/>
      <c r="E283" s="213"/>
      <c r="F283" s="213"/>
      <c r="G283" s="213"/>
      <c r="H283" s="213"/>
      <c r="I283" s="213"/>
      <c r="J283" s="213"/>
    </row>
    <row r="284" spans="2:10" ht="15.75" customHeight="1">
      <c r="B284" s="213"/>
      <c r="C284" s="213"/>
      <c r="D284" s="213"/>
      <c r="E284" s="213"/>
      <c r="F284" s="213"/>
      <c r="G284" s="213"/>
      <c r="H284" s="213"/>
      <c r="I284" s="213"/>
      <c r="J284" s="213"/>
    </row>
    <row r="285" spans="2:10" ht="15.75" customHeight="1">
      <c r="B285" s="213"/>
      <c r="C285" s="213"/>
      <c r="D285" s="213"/>
      <c r="E285" s="213"/>
      <c r="F285" s="213"/>
      <c r="G285" s="213"/>
      <c r="H285" s="213"/>
      <c r="I285" s="213"/>
      <c r="J285" s="213"/>
    </row>
    <row r="286" spans="2:10" ht="15.75" customHeight="1">
      <c r="B286" s="213"/>
      <c r="C286" s="213"/>
      <c r="D286" s="213"/>
      <c r="E286" s="213"/>
      <c r="F286" s="213"/>
      <c r="G286" s="213"/>
      <c r="H286" s="213"/>
      <c r="I286" s="213"/>
      <c r="J286" s="213"/>
    </row>
    <row r="287" spans="2:10" ht="25.5" customHeight="1">
      <c r="B287" s="213"/>
      <c r="C287" s="213"/>
      <c r="D287" s="213"/>
      <c r="E287" s="213"/>
      <c r="F287" s="213"/>
      <c r="G287" s="213"/>
      <c r="H287" s="213"/>
      <c r="I287" s="213"/>
      <c r="J287" s="213"/>
    </row>
    <row r="288" spans="2:10" ht="51" customHeight="1">
      <c r="B288" s="213"/>
      <c r="C288" s="213"/>
      <c r="D288" s="213"/>
      <c r="E288" s="213"/>
      <c r="F288" s="213"/>
      <c r="G288" s="213"/>
      <c r="H288" s="213"/>
      <c r="I288" s="213"/>
      <c r="J288" s="213"/>
    </row>
    <row r="289" spans="2:10" ht="0.75" customHeight="1">
      <c r="B289" s="213"/>
      <c r="C289" s="213"/>
      <c r="D289" s="213"/>
      <c r="E289" s="213"/>
      <c r="F289" s="213"/>
      <c r="G289" s="213"/>
      <c r="H289" s="213"/>
      <c r="I289" s="213"/>
      <c r="J289" s="213"/>
    </row>
    <row r="290" spans="2:10" ht="0.75" customHeight="1">
      <c r="B290" s="213"/>
      <c r="C290" s="213"/>
      <c r="D290" s="213"/>
      <c r="E290" s="213"/>
      <c r="F290" s="213"/>
      <c r="G290" s="213"/>
      <c r="H290" s="213"/>
      <c r="I290" s="213"/>
      <c r="J290" s="213"/>
    </row>
    <row r="291" spans="2:10" ht="15.75" customHeight="1">
      <c r="B291" s="213"/>
      <c r="C291" s="213"/>
      <c r="D291" s="213"/>
      <c r="E291" s="213"/>
      <c r="F291" s="213"/>
      <c r="G291" s="213"/>
      <c r="H291" s="213"/>
      <c r="I291" s="213"/>
      <c r="J291" s="213"/>
    </row>
    <row r="292" spans="2:10" ht="15.75" customHeight="1">
      <c r="B292" s="213"/>
      <c r="C292" s="213"/>
      <c r="D292" s="213"/>
      <c r="E292" s="213"/>
      <c r="F292" s="213"/>
      <c r="G292" s="213"/>
      <c r="H292" s="213"/>
      <c r="I292" s="213"/>
      <c r="J292" s="213"/>
    </row>
    <row r="293" spans="2:10" ht="15.75" customHeight="1">
      <c r="B293" s="213"/>
      <c r="C293" s="213"/>
      <c r="D293" s="213"/>
      <c r="E293" s="213"/>
      <c r="F293" s="213"/>
      <c r="G293" s="213"/>
      <c r="H293" s="213"/>
      <c r="I293" s="213"/>
      <c r="J293" s="213"/>
    </row>
    <row r="294" spans="2:10" ht="15.75" customHeight="1">
      <c r="B294" s="213"/>
      <c r="C294" s="213"/>
      <c r="D294" s="213"/>
      <c r="E294" s="213"/>
      <c r="F294" s="213"/>
      <c r="G294" s="213"/>
      <c r="H294" s="213"/>
      <c r="I294" s="213"/>
      <c r="J294" s="213"/>
    </row>
    <row r="295" spans="2:10" ht="25.5" customHeight="1">
      <c r="B295" s="213"/>
      <c r="C295" s="213"/>
      <c r="D295" s="213"/>
      <c r="E295" s="213"/>
      <c r="F295" s="213"/>
      <c r="G295" s="213"/>
      <c r="H295" s="213"/>
      <c r="I295" s="213"/>
      <c r="J295" s="213"/>
    </row>
    <row r="296" spans="2:10" ht="15.75" customHeight="1">
      <c r="B296" s="213"/>
      <c r="C296" s="213"/>
      <c r="D296" s="213"/>
      <c r="E296" s="213"/>
      <c r="F296" s="213"/>
      <c r="G296" s="213"/>
      <c r="H296" s="213"/>
      <c r="I296" s="213"/>
      <c r="J296" s="213"/>
    </row>
    <row r="297" spans="2:10" ht="24.75" customHeight="1">
      <c r="B297" s="213"/>
      <c r="C297" s="213"/>
      <c r="D297" s="213"/>
      <c r="E297" s="213"/>
      <c r="F297" s="213"/>
      <c r="G297" s="213"/>
      <c r="H297" s="213"/>
      <c r="I297" s="213"/>
      <c r="J297" s="213"/>
    </row>
    <row r="298" spans="2:10" ht="54.75" customHeight="1">
      <c r="B298" s="213"/>
      <c r="C298" s="213"/>
      <c r="D298" s="213"/>
      <c r="E298" s="213"/>
      <c r="F298" s="213"/>
      <c r="G298" s="213"/>
      <c r="H298" s="213"/>
      <c r="I298" s="213"/>
      <c r="J298" s="213"/>
    </row>
    <row r="299" spans="2:10" ht="18" customHeight="1">
      <c r="B299" s="213"/>
      <c r="C299" s="213"/>
      <c r="D299" s="213"/>
      <c r="E299" s="213"/>
      <c r="F299" s="213"/>
      <c r="G299" s="213"/>
      <c r="H299" s="213"/>
      <c r="I299" s="213"/>
      <c r="J299" s="213"/>
    </row>
    <row r="300" spans="2:10" ht="30" customHeight="1">
      <c r="B300" s="213"/>
      <c r="C300" s="213"/>
      <c r="D300" s="213"/>
      <c r="E300" s="213"/>
      <c r="F300" s="213"/>
      <c r="G300" s="213"/>
      <c r="H300" s="213"/>
      <c r="I300" s="213"/>
      <c r="J300" s="213"/>
    </row>
    <row r="301" spans="2:10" ht="25.5" customHeight="1">
      <c r="B301" s="213"/>
      <c r="C301" s="213"/>
      <c r="D301" s="213"/>
      <c r="E301" s="213"/>
      <c r="F301" s="213"/>
      <c r="G301" s="213"/>
      <c r="H301" s="213"/>
      <c r="I301" s="213"/>
      <c r="J301" s="213"/>
    </row>
    <row r="302" spans="2:10" ht="15.75" customHeight="1">
      <c r="B302" s="213"/>
      <c r="C302" s="213"/>
      <c r="D302" s="213"/>
      <c r="E302" s="213"/>
      <c r="F302" s="213"/>
      <c r="G302" s="213"/>
      <c r="H302" s="213"/>
      <c r="I302" s="213"/>
      <c r="J302" s="213"/>
    </row>
    <row r="303" spans="2:10" ht="15.75" customHeight="1">
      <c r="B303" s="213"/>
      <c r="C303" s="213"/>
      <c r="D303" s="213"/>
      <c r="E303" s="213"/>
      <c r="F303" s="213"/>
      <c r="G303" s="213"/>
      <c r="H303" s="213"/>
      <c r="I303" s="213"/>
      <c r="J303" s="213"/>
    </row>
    <row r="304" spans="2:10" ht="25.5" customHeight="1">
      <c r="B304" s="213"/>
      <c r="C304" s="213"/>
      <c r="D304" s="213"/>
      <c r="E304" s="213"/>
      <c r="F304" s="213"/>
      <c r="G304" s="213"/>
      <c r="H304" s="213"/>
      <c r="I304" s="213"/>
      <c r="J304" s="213"/>
    </row>
    <row r="305" spans="2:10" ht="12.75">
      <c r="B305" s="213"/>
      <c r="C305" s="213"/>
      <c r="D305" s="213"/>
      <c r="E305" s="213"/>
      <c r="F305" s="213"/>
      <c r="G305" s="213"/>
      <c r="H305" s="213"/>
      <c r="I305" s="213"/>
      <c r="J305" s="213"/>
    </row>
    <row r="306" spans="2:10" ht="12.75">
      <c r="B306" s="213"/>
      <c r="C306" s="213"/>
      <c r="D306" s="213"/>
      <c r="E306" s="213"/>
      <c r="F306" s="213"/>
      <c r="G306" s="213"/>
      <c r="H306" s="213"/>
      <c r="I306" s="213"/>
      <c r="J306" s="213"/>
    </row>
  </sheetData>
  <sheetProtection/>
  <mergeCells count="519">
    <mergeCell ref="A179:I179"/>
    <mergeCell ref="C177:D177"/>
    <mergeCell ref="E177:G177"/>
    <mergeCell ref="H177:I177"/>
    <mergeCell ref="C178:D178"/>
    <mergeCell ref="E178:G178"/>
    <mergeCell ref="H178:I178"/>
    <mergeCell ref="C175:D175"/>
    <mergeCell ref="E175:G175"/>
    <mergeCell ref="H175:I175"/>
    <mergeCell ref="C176:D176"/>
    <mergeCell ref="E176:G176"/>
    <mergeCell ref="H176:I176"/>
    <mergeCell ref="C173:D173"/>
    <mergeCell ref="E173:G173"/>
    <mergeCell ref="H173:I173"/>
    <mergeCell ref="C174:D174"/>
    <mergeCell ref="E174:G174"/>
    <mergeCell ref="H174:I174"/>
    <mergeCell ref="C171:D171"/>
    <mergeCell ref="E171:G171"/>
    <mergeCell ref="H171:I171"/>
    <mergeCell ref="C172:D172"/>
    <mergeCell ref="E172:G172"/>
    <mergeCell ref="H172:I172"/>
    <mergeCell ref="C169:D169"/>
    <mergeCell ref="E169:G169"/>
    <mergeCell ref="H169:I169"/>
    <mergeCell ref="C170:D170"/>
    <mergeCell ref="E170:G170"/>
    <mergeCell ref="H170:I170"/>
    <mergeCell ref="C167:D167"/>
    <mergeCell ref="E167:G167"/>
    <mergeCell ref="H167:I167"/>
    <mergeCell ref="C168:D168"/>
    <mergeCell ref="E168:G168"/>
    <mergeCell ref="H168:I168"/>
    <mergeCell ref="C165:D165"/>
    <mergeCell ref="E165:G165"/>
    <mergeCell ref="H165:I165"/>
    <mergeCell ref="C166:D166"/>
    <mergeCell ref="E166:G166"/>
    <mergeCell ref="H166:I166"/>
    <mergeCell ref="C163:D163"/>
    <mergeCell ref="E163:G163"/>
    <mergeCell ref="H163:I163"/>
    <mergeCell ref="C164:D164"/>
    <mergeCell ref="E164:G164"/>
    <mergeCell ref="H164:I164"/>
    <mergeCell ref="C160:D160"/>
    <mergeCell ref="E160:G160"/>
    <mergeCell ref="H160:I160"/>
    <mergeCell ref="B161:I161"/>
    <mergeCell ref="C162:D162"/>
    <mergeCell ref="E162:G162"/>
    <mergeCell ref="H162:I162"/>
    <mergeCell ref="C158:D158"/>
    <mergeCell ref="E158:G158"/>
    <mergeCell ref="H158:I158"/>
    <mergeCell ref="C159:D159"/>
    <mergeCell ref="E159:G159"/>
    <mergeCell ref="H159:I159"/>
    <mergeCell ref="C156:D156"/>
    <mergeCell ref="E156:G156"/>
    <mergeCell ref="H156:I156"/>
    <mergeCell ref="C157:D157"/>
    <mergeCell ref="E157:G157"/>
    <mergeCell ref="H157:I157"/>
    <mergeCell ref="C154:D154"/>
    <mergeCell ref="E154:G154"/>
    <mergeCell ref="H154:I154"/>
    <mergeCell ref="C155:D155"/>
    <mergeCell ref="E155:G155"/>
    <mergeCell ref="H155:I155"/>
    <mergeCell ref="C152:D152"/>
    <mergeCell ref="E152:G152"/>
    <mergeCell ref="H152:I152"/>
    <mergeCell ref="C153:D153"/>
    <mergeCell ref="E153:G153"/>
    <mergeCell ref="H153:I153"/>
    <mergeCell ref="C150:D150"/>
    <mergeCell ref="E150:G150"/>
    <mergeCell ref="H150:I150"/>
    <mergeCell ref="C151:D151"/>
    <mergeCell ref="E151:G151"/>
    <mergeCell ref="H151:I151"/>
    <mergeCell ref="C148:D148"/>
    <mergeCell ref="E148:G148"/>
    <mergeCell ref="H148:I148"/>
    <mergeCell ref="C149:D149"/>
    <mergeCell ref="E149:G149"/>
    <mergeCell ref="H149:I149"/>
    <mergeCell ref="C146:D146"/>
    <mergeCell ref="E146:G146"/>
    <mergeCell ref="H146:I146"/>
    <mergeCell ref="C147:D147"/>
    <mergeCell ref="E147:G147"/>
    <mergeCell ref="H147:I147"/>
    <mergeCell ref="C144:D144"/>
    <mergeCell ref="E144:G144"/>
    <mergeCell ref="H144:I144"/>
    <mergeCell ref="C145:D145"/>
    <mergeCell ref="E145:G145"/>
    <mergeCell ref="H145:I145"/>
    <mergeCell ref="C142:D142"/>
    <mergeCell ref="E142:G142"/>
    <mergeCell ref="H142:I142"/>
    <mergeCell ref="C143:D143"/>
    <mergeCell ref="E143:G143"/>
    <mergeCell ref="H143:I143"/>
    <mergeCell ref="C140:D140"/>
    <mergeCell ref="E140:G140"/>
    <mergeCell ref="H140:I140"/>
    <mergeCell ref="C141:D141"/>
    <mergeCell ref="E141:G141"/>
    <mergeCell ref="H141:I141"/>
    <mergeCell ref="C138:D138"/>
    <mergeCell ref="E138:G138"/>
    <mergeCell ref="H138:I138"/>
    <mergeCell ref="C139:D139"/>
    <mergeCell ref="E139:G139"/>
    <mergeCell ref="H139:I139"/>
    <mergeCell ref="C136:D136"/>
    <mergeCell ref="E136:G136"/>
    <mergeCell ref="H136:I136"/>
    <mergeCell ref="C137:D137"/>
    <mergeCell ref="E137:G137"/>
    <mergeCell ref="H137:I137"/>
    <mergeCell ref="C134:D134"/>
    <mergeCell ref="E134:G134"/>
    <mergeCell ref="H134:I134"/>
    <mergeCell ref="C135:D135"/>
    <mergeCell ref="E135:G135"/>
    <mergeCell ref="H135:I135"/>
    <mergeCell ref="C132:D132"/>
    <mergeCell ref="E132:G132"/>
    <mergeCell ref="H132:I132"/>
    <mergeCell ref="C133:D133"/>
    <mergeCell ref="E133:G133"/>
    <mergeCell ref="H133:I133"/>
    <mergeCell ref="C130:D130"/>
    <mergeCell ref="E130:G130"/>
    <mergeCell ref="H130:I130"/>
    <mergeCell ref="C131:D131"/>
    <mergeCell ref="E131:G131"/>
    <mergeCell ref="H131:I131"/>
    <mergeCell ref="C128:D128"/>
    <mergeCell ref="E128:G128"/>
    <mergeCell ref="H128:I128"/>
    <mergeCell ref="C129:D129"/>
    <mergeCell ref="E129:G129"/>
    <mergeCell ref="H129:I129"/>
    <mergeCell ref="C126:D126"/>
    <mergeCell ref="E126:G126"/>
    <mergeCell ref="H126:I126"/>
    <mergeCell ref="C127:D127"/>
    <mergeCell ref="E127:G127"/>
    <mergeCell ref="H127:I127"/>
    <mergeCell ref="C124:D124"/>
    <mergeCell ref="E124:G124"/>
    <mergeCell ref="H124:I124"/>
    <mergeCell ref="C125:D125"/>
    <mergeCell ref="E125:G125"/>
    <mergeCell ref="H125:I125"/>
    <mergeCell ref="C122:D122"/>
    <mergeCell ref="E122:G122"/>
    <mergeCell ref="H122:I122"/>
    <mergeCell ref="C123:D123"/>
    <mergeCell ref="E123:G123"/>
    <mergeCell ref="H123:I123"/>
    <mergeCell ref="C120:D120"/>
    <mergeCell ref="E120:G120"/>
    <mergeCell ref="H120:I120"/>
    <mergeCell ref="C121:D121"/>
    <mergeCell ref="E121:G121"/>
    <mergeCell ref="H121:I121"/>
    <mergeCell ref="C118:D118"/>
    <mergeCell ref="E118:G118"/>
    <mergeCell ref="H118:I118"/>
    <mergeCell ref="C119:D119"/>
    <mergeCell ref="E119:G119"/>
    <mergeCell ref="H119:I119"/>
    <mergeCell ref="C116:D116"/>
    <mergeCell ref="E116:G116"/>
    <mergeCell ref="H116:I116"/>
    <mergeCell ref="C117:D117"/>
    <mergeCell ref="E117:G117"/>
    <mergeCell ref="H117:I117"/>
    <mergeCell ref="C114:D114"/>
    <mergeCell ref="E114:G114"/>
    <mergeCell ref="H114:I114"/>
    <mergeCell ref="C115:D115"/>
    <mergeCell ref="E115:G115"/>
    <mergeCell ref="H115:I115"/>
    <mergeCell ref="C112:D112"/>
    <mergeCell ref="E112:G112"/>
    <mergeCell ref="H112:I112"/>
    <mergeCell ref="C113:D113"/>
    <mergeCell ref="E113:G113"/>
    <mergeCell ref="H113:I113"/>
    <mergeCell ref="C110:D110"/>
    <mergeCell ref="E110:G110"/>
    <mergeCell ref="H110:I110"/>
    <mergeCell ref="C111:D111"/>
    <mergeCell ref="E111:G111"/>
    <mergeCell ref="H111:I111"/>
    <mergeCell ref="C108:D108"/>
    <mergeCell ref="E108:G108"/>
    <mergeCell ref="H108:I108"/>
    <mergeCell ref="C109:D109"/>
    <mergeCell ref="E109:G109"/>
    <mergeCell ref="H109:I109"/>
    <mergeCell ref="C106:D106"/>
    <mergeCell ref="E106:G106"/>
    <mergeCell ref="H106:I106"/>
    <mergeCell ref="C107:D107"/>
    <mergeCell ref="E107:G107"/>
    <mergeCell ref="H107:I107"/>
    <mergeCell ref="C104:D104"/>
    <mergeCell ref="E104:G104"/>
    <mergeCell ref="H104:I104"/>
    <mergeCell ref="C105:D105"/>
    <mergeCell ref="E105:G105"/>
    <mergeCell ref="H105:I105"/>
    <mergeCell ref="C102:D102"/>
    <mergeCell ref="E102:G102"/>
    <mergeCell ref="H102:I102"/>
    <mergeCell ref="C103:D103"/>
    <mergeCell ref="E103:G103"/>
    <mergeCell ref="H103:I103"/>
    <mergeCell ref="C100:D100"/>
    <mergeCell ref="E100:G100"/>
    <mergeCell ref="H100:I100"/>
    <mergeCell ref="C101:D101"/>
    <mergeCell ref="E101:G101"/>
    <mergeCell ref="H101:I101"/>
    <mergeCell ref="C98:D98"/>
    <mergeCell ref="E98:G98"/>
    <mergeCell ref="H98:I98"/>
    <mergeCell ref="C99:D99"/>
    <mergeCell ref="E99:G99"/>
    <mergeCell ref="H99:I99"/>
    <mergeCell ref="C96:D96"/>
    <mergeCell ref="E96:G96"/>
    <mergeCell ref="H96:I96"/>
    <mergeCell ref="C97:D97"/>
    <mergeCell ref="E97:G97"/>
    <mergeCell ref="H97:I97"/>
    <mergeCell ref="C94:D94"/>
    <mergeCell ref="E94:G94"/>
    <mergeCell ref="H94:I94"/>
    <mergeCell ref="C95:D95"/>
    <mergeCell ref="E95:G95"/>
    <mergeCell ref="H95:I95"/>
    <mergeCell ref="C92:D92"/>
    <mergeCell ref="E92:G92"/>
    <mergeCell ref="H92:I92"/>
    <mergeCell ref="C93:D93"/>
    <mergeCell ref="E93:G93"/>
    <mergeCell ref="H93:I93"/>
    <mergeCell ref="C90:D90"/>
    <mergeCell ref="E90:G90"/>
    <mergeCell ref="H90:I90"/>
    <mergeCell ref="C91:D91"/>
    <mergeCell ref="E91:G91"/>
    <mergeCell ref="H91:I91"/>
    <mergeCell ref="C88:D88"/>
    <mergeCell ref="E88:G88"/>
    <mergeCell ref="H88:I88"/>
    <mergeCell ref="C89:D89"/>
    <mergeCell ref="E89:G89"/>
    <mergeCell ref="H89:I89"/>
    <mergeCell ref="C86:D86"/>
    <mergeCell ref="E86:G86"/>
    <mergeCell ref="H86:I86"/>
    <mergeCell ref="C87:D87"/>
    <mergeCell ref="E87:G87"/>
    <mergeCell ref="H87:I87"/>
    <mergeCell ref="C84:D84"/>
    <mergeCell ref="E84:G84"/>
    <mergeCell ref="H84:I84"/>
    <mergeCell ref="C85:D85"/>
    <mergeCell ref="E85:G85"/>
    <mergeCell ref="H85:I85"/>
    <mergeCell ref="C82:D82"/>
    <mergeCell ref="E82:G82"/>
    <mergeCell ref="H82:I82"/>
    <mergeCell ref="C83:D83"/>
    <mergeCell ref="E83:G83"/>
    <mergeCell ref="H83:I83"/>
    <mergeCell ref="C80:D80"/>
    <mergeCell ref="E80:G80"/>
    <mergeCell ref="H80:I80"/>
    <mergeCell ref="C81:D81"/>
    <mergeCell ref="E81:G81"/>
    <mergeCell ref="H81:I81"/>
    <mergeCell ref="C78:D78"/>
    <mergeCell ref="E78:G78"/>
    <mergeCell ref="H78:I78"/>
    <mergeCell ref="C79:D79"/>
    <mergeCell ref="E79:G79"/>
    <mergeCell ref="H79:I79"/>
    <mergeCell ref="C76:D76"/>
    <mergeCell ref="E76:G76"/>
    <mergeCell ref="H76:I76"/>
    <mergeCell ref="C77:D77"/>
    <mergeCell ref="E77:G77"/>
    <mergeCell ref="H77:I77"/>
    <mergeCell ref="C74:D74"/>
    <mergeCell ref="E74:G74"/>
    <mergeCell ref="H74:I74"/>
    <mergeCell ref="C75:D75"/>
    <mergeCell ref="E75:G75"/>
    <mergeCell ref="H75:I75"/>
    <mergeCell ref="C72:D72"/>
    <mergeCell ref="E72:G72"/>
    <mergeCell ref="H72:I72"/>
    <mergeCell ref="C73:D73"/>
    <mergeCell ref="E73:G73"/>
    <mergeCell ref="H73:I73"/>
    <mergeCell ref="C70:D70"/>
    <mergeCell ref="E70:G70"/>
    <mergeCell ref="H70:I70"/>
    <mergeCell ref="C71:D71"/>
    <mergeCell ref="E71:G71"/>
    <mergeCell ref="H71:I71"/>
    <mergeCell ref="C68:D68"/>
    <mergeCell ref="E68:G68"/>
    <mergeCell ref="H68:I68"/>
    <mergeCell ref="C69:D69"/>
    <mergeCell ref="E69:G69"/>
    <mergeCell ref="H69:I69"/>
    <mergeCell ref="C66:D66"/>
    <mergeCell ref="E66:G66"/>
    <mergeCell ref="H66:I66"/>
    <mergeCell ref="C67:D67"/>
    <mergeCell ref="E67:G67"/>
    <mergeCell ref="H67:I67"/>
    <mergeCell ref="C64:D64"/>
    <mergeCell ref="E64:G64"/>
    <mergeCell ref="H64:I64"/>
    <mergeCell ref="C65:D65"/>
    <mergeCell ref="E65:G65"/>
    <mergeCell ref="H65:I65"/>
    <mergeCell ref="C62:D62"/>
    <mergeCell ref="E62:G62"/>
    <mergeCell ref="H62:I62"/>
    <mergeCell ref="C63:D63"/>
    <mergeCell ref="E63:G63"/>
    <mergeCell ref="H63:I63"/>
    <mergeCell ref="C60:D60"/>
    <mergeCell ref="E60:G60"/>
    <mergeCell ref="H60:I60"/>
    <mergeCell ref="C61:D61"/>
    <mergeCell ref="E61:G61"/>
    <mergeCell ref="H61:I61"/>
    <mergeCell ref="C58:D58"/>
    <mergeCell ref="E58:G58"/>
    <mergeCell ref="H58:I58"/>
    <mergeCell ref="C59:D59"/>
    <mergeCell ref="E59:G59"/>
    <mergeCell ref="H59:I59"/>
    <mergeCell ref="C56:D56"/>
    <mergeCell ref="E56:G56"/>
    <mergeCell ref="H56:I56"/>
    <mergeCell ref="C57:D57"/>
    <mergeCell ref="E57:G57"/>
    <mergeCell ref="H57:I57"/>
    <mergeCell ref="C54:D54"/>
    <mergeCell ref="E54:G54"/>
    <mergeCell ref="H54:I54"/>
    <mergeCell ref="C55:D55"/>
    <mergeCell ref="E55:G55"/>
    <mergeCell ref="H55:I55"/>
    <mergeCell ref="C52:D52"/>
    <mergeCell ref="E52:G52"/>
    <mergeCell ref="H52:I52"/>
    <mergeCell ref="C53:D53"/>
    <mergeCell ref="E53:G53"/>
    <mergeCell ref="H53:I53"/>
    <mergeCell ref="C50:D50"/>
    <mergeCell ref="E50:G50"/>
    <mergeCell ref="H50:I50"/>
    <mergeCell ref="C51:D51"/>
    <mergeCell ref="E51:G51"/>
    <mergeCell ref="H51:I51"/>
    <mergeCell ref="C48:D48"/>
    <mergeCell ref="E48:G48"/>
    <mergeCell ref="H48:I48"/>
    <mergeCell ref="C49:D49"/>
    <mergeCell ref="E49:G49"/>
    <mergeCell ref="H49:I49"/>
    <mergeCell ref="C46:D46"/>
    <mergeCell ref="E46:G46"/>
    <mergeCell ref="H46:I46"/>
    <mergeCell ref="C47:D47"/>
    <mergeCell ref="E47:G47"/>
    <mergeCell ref="H47:I47"/>
    <mergeCell ref="C44:D44"/>
    <mergeCell ref="E44:G44"/>
    <mergeCell ref="H44:I44"/>
    <mergeCell ref="C45:D45"/>
    <mergeCell ref="E45:G45"/>
    <mergeCell ref="H45:I45"/>
    <mergeCell ref="C42:D42"/>
    <mergeCell ref="E42:G42"/>
    <mergeCell ref="H42:I42"/>
    <mergeCell ref="C43:D43"/>
    <mergeCell ref="E43:G43"/>
    <mergeCell ref="H43:I43"/>
    <mergeCell ref="C40:D40"/>
    <mergeCell ref="E40:G40"/>
    <mergeCell ref="H40:I40"/>
    <mergeCell ref="C41:D41"/>
    <mergeCell ref="E41:G41"/>
    <mergeCell ref="H41:I41"/>
    <mergeCell ref="C38:D38"/>
    <mergeCell ref="E38:G38"/>
    <mergeCell ref="H38:I38"/>
    <mergeCell ref="C39:D39"/>
    <mergeCell ref="E39:G39"/>
    <mergeCell ref="H39:I39"/>
    <mergeCell ref="C36:D36"/>
    <mergeCell ref="E36:G36"/>
    <mergeCell ref="H36:I36"/>
    <mergeCell ref="C37:D37"/>
    <mergeCell ref="E37:G37"/>
    <mergeCell ref="H37:I37"/>
    <mergeCell ref="C34:D34"/>
    <mergeCell ref="E34:G34"/>
    <mergeCell ref="H34:I34"/>
    <mergeCell ref="C35:D35"/>
    <mergeCell ref="E35:G35"/>
    <mergeCell ref="H35:I35"/>
    <mergeCell ref="C32:D32"/>
    <mergeCell ref="E32:G32"/>
    <mergeCell ref="H32:I32"/>
    <mergeCell ref="C33:D33"/>
    <mergeCell ref="E33:G33"/>
    <mergeCell ref="H33:I33"/>
    <mergeCell ref="C30:D30"/>
    <mergeCell ref="E30:G30"/>
    <mergeCell ref="H30:I30"/>
    <mergeCell ref="C31:D31"/>
    <mergeCell ref="E31:G31"/>
    <mergeCell ref="H31:I31"/>
    <mergeCell ref="C28:D28"/>
    <mergeCell ref="E28:G28"/>
    <mergeCell ref="H28:I28"/>
    <mergeCell ref="C29:D29"/>
    <mergeCell ref="E29:G29"/>
    <mergeCell ref="H29:I29"/>
    <mergeCell ref="C26:D26"/>
    <mergeCell ref="E26:G26"/>
    <mergeCell ref="H26:I26"/>
    <mergeCell ref="C27:D27"/>
    <mergeCell ref="E27:G27"/>
    <mergeCell ref="H27:I27"/>
    <mergeCell ref="C24:D24"/>
    <mergeCell ref="E24:G24"/>
    <mergeCell ref="H24:I24"/>
    <mergeCell ref="C25:D25"/>
    <mergeCell ref="E25:G25"/>
    <mergeCell ref="H25:I25"/>
    <mergeCell ref="C22:D22"/>
    <mergeCell ref="E22:G22"/>
    <mergeCell ref="H22:I22"/>
    <mergeCell ref="C23:D23"/>
    <mergeCell ref="E23:G23"/>
    <mergeCell ref="H23:I23"/>
    <mergeCell ref="C20:D20"/>
    <mergeCell ref="E20:G20"/>
    <mergeCell ref="H20:I20"/>
    <mergeCell ref="C21:D21"/>
    <mergeCell ref="E21:G21"/>
    <mergeCell ref="H21:I21"/>
    <mergeCell ref="C18:D18"/>
    <mergeCell ref="E18:G18"/>
    <mergeCell ref="H18:I18"/>
    <mergeCell ref="C19:D19"/>
    <mergeCell ref="E19:G19"/>
    <mergeCell ref="H19:I19"/>
    <mergeCell ref="C16:D16"/>
    <mergeCell ref="E16:G16"/>
    <mergeCell ref="H16:I16"/>
    <mergeCell ref="C17:D17"/>
    <mergeCell ref="E17:G17"/>
    <mergeCell ref="H17:I17"/>
    <mergeCell ref="C14:D14"/>
    <mergeCell ref="E14:G14"/>
    <mergeCell ref="H14:I14"/>
    <mergeCell ref="C15:D15"/>
    <mergeCell ref="E15:G15"/>
    <mergeCell ref="H15:I15"/>
    <mergeCell ref="C12:D12"/>
    <mergeCell ref="E12:G12"/>
    <mergeCell ref="H12:I12"/>
    <mergeCell ref="C13:D13"/>
    <mergeCell ref="E13:G13"/>
    <mergeCell ref="H13:I13"/>
    <mergeCell ref="C10:D10"/>
    <mergeCell ref="E10:G10"/>
    <mergeCell ref="H10:I10"/>
    <mergeCell ref="C11:D11"/>
    <mergeCell ref="E11:G11"/>
    <mergeCell ref="H11:I11"/>
    <mergeCell ref="C7:D7"/>
    <mergeCell ref="E7:G7"/>
    <mergeCell ref="H7:I7"/>
    <mergeCell ref="B8:I8"/>
    <mergeCell ref="C9:D9"/>
    <mergeCell ref="E9:G9"/>
    <mergeCell ref="H9:I9"/>
    <mergeCell ref="D1:J1"/>
    <mergeCell ref="D2:J2"/>
    <mergeCell ref="A3:B3"/>
    <mergeCell ref="D4:J4"/>
    <mergeCell ref="A5:L5"/>
    <mergeCell ref="A6:L6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52" t="s">
        <v>606</v>
      </c>
      <c r="D1" s="252"/>
      <c r="E1" s="252"/>
    </row>
    <row r="2" spans="3:5" ht="15.75">
      <c r="C2" s="253" t="s">
        <v>607</v>
      </c>
      <c r="D2" s="253"/>
      <c r="E2" s="253"/>
    </row>
    <row r="3" spans="3:5" ht="15.75">
      <c r="C3" s="252" t="s">
        <v>608</v>
      </c>
      <c r="D3" s="252"/>
      <c r="E3" s="252"/>
    </row>
    <row r="4" spans="3:5" ht="15.75">
      <c r="C4" s="252"/>
      <c r="D4" s="252"/>
      <c r="E4" s="252"/>
    </row>
    <row r="5" spans="1:6" ht="18.75">
      <c r="A5" s="254" t="s">
        <v>243</v>
      </c>
      <c r="B5" s="255"/>
      <c r="C5" s="255"/>
      <c r="D5" s="255"/>
      <c r="E5" s="255"/>
      <c r="F5" s="255"/>
    </row>
    <row r="6" spans="1:6" ht="18.75">
      <c r="A6" s="254" t="s">
        <v>0</v>
      </c>
      <c r="B6" s="255"/>
      <c r="C6" s="255"/>
      <c r="D6" s="255"/>
      <c r="E6" s="255"/>
      <c r="F6" s="255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2"/>
      <c r="B270" s="33" t="s">
        <v>278</v>
      </c>
      <c r="C270" s="247" t="s">
        <v>274</v>
      </c>
      <c r="D270" s="247" t="s">
        <v>277</v>
      </c>
      <c r="E270" s="247" t="s">
        <v>279</v>
      </c>
      <c r="F270" s="256">
        <v>3960</v>
      </c>
      <c r="G270" s="109">
        <v>3960</v>
      </c>
    </row>
    <row r="271" spans="1:7" ht="15.75">
      <c r="A271" s="243"/>
      <c r="B271" s="34" t="s">
        <v>280</v>
      </c>
      <c r="C271" s="248"/>
      <c r="D271" s="248"/>
      <c r="E271" s="248"/>
      <c r="F271" s="25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52" t="s">
        <v>606</v>
      </c>
      <c r="D1" s="252"/>
      <c r="E1" s="252"/>
    </row>
    <row r="2" spans="3:5" ht="14.25" customHeight="1">
      <c r="C2" s="253" t="s">
        <v>607</v>
      </c>
      <c r="D2" s="253"/>
      <c r="E2" s="253"/>
    </row>
    <row r="3" spans="3:5" ht="12.75" customHeight="1">
      <c r="C3" s="252" t="s">
        <v>608</v>
      </c>
      <c r="D3" s="252"/>
      <c r="E3" s="252"/>
    </row>
    <row r="4" spans="3:5" ht="13.5" customHeight="1">
      <c r="C4" s="252"/>
      <c r="D4" s="252"/>
      <c r="E4" s="252"/>
    </row>
    <row r="5" spans="1:6" ht="17.25" customHeight="1">
      <c r="A5" s="254" t="s">
        <v>243</v>
      </c>
      <c r="B5" s="255"/>
      <c r="C5" s="255"/>
      <c r="D5" s="255"/>
      <c r="E5" s="255"/>
      <c r="F5" s="255"/>
    </row>
    <row r="6" spans="1:6" ht="17.25" customHeight="1">
      <c r="A6" s="254" t="s">
        <v>0</v>
      </c>
      <c r="B6" s="255"/>
      <c r="C6" s="255"/>
      <c r="D6" s="255"/>
      <c r="E6" s="255"/>
      <c r="F6" s="255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2"/>
      <c r="B270" s="33" t="s">
        <v>278</v>
      </c>
      <c r="C270" s="247" t="s">
        <v>274</v>
      </c>
      <c r="D270" s="247" t="s">
        <v>277</v>
      </c>
      <c r="E270" s="247" t="s">
        <v>279</v>
      </c>
      <c r="F270" s="256">
        <v>3960</v>
      </c>
      <c r="G270" s="258">
        <f t="shared" si="7"/>
        <v>3960</v>
      </c>
      <c r="H270" s="105"/>
      <c r="I270" s="7"/>
      <c r="J270" s="7"/>
    </row>
    <row r="271" spans="1:8" ht="15.75">
      <c r="A271" s="243"/>
      <c r="B271" s="34" t="s">
        <v>280</v>
      </c>
      <c r="C271" s="248"/>
      <c r="D271" s="248"/>
      <c r="E271" s="248"/>
      <c r="F271" s="257"/>
      <c r="G271" s="259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52" t="s">
        <v>606</v>
      </c>
      <c r="D1" s="252"/>
      <c r="E1" s="252"/>
    </row>
    <row r="2" spans="3:5" ht="15.75">
      <c r="C2" s="253" t="s">
        <v>607</v>
      </c>
      <c r="D2" s="253"/>
      <c r="E2" s="253"/>
    </row>
    <row r="3" spans="3:5" ht="15.75">
      <c r="C3" s="252" t="s">
        <v>608</v>
      </c>
      <c r="D3" s="252"/>
      <c r="E3" s="252"/>
    </row>
    <row r="4" spans="3:5" ht="15.75">
      <c r="C4" s="252"/>
      <c r="D4" s="252"/>
      <c r="E4" s="252"/>
    </row>
    <row r="5" spans="1:6" ht="18.75">
      <c r="A5" s="254" t="s">
        <v>243</v>
      </c>
      <c r="B5" s="255"/>
      <c r="C5" s="255"/>
      <c r="D5" s="255"/>
      <c r="E5" s="255"/>
      <c r="F5" s="255"/>
    </row>
    <row r="6" spans="1:6" ht="18.75">
      <c r="A6" s="254" t="s">
        <v>0</v>
      </c>
      <c r="B6" s="255"/>
      <c r="C6" s="255"/>
      <c r="D6" s="255"/>
      <c r="E6" s="255"/>
      <c r="F6" s="255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2"/>
      <c r="B270" s="33" t="s">
        <v>278</v>
      </c>
      <c r="C270" s="247" t="s">
        <v>274</v>
      </c>
      <c r="D270" s="247" t="s">
        <v>277</v>
      </c>
      <c r="E270" s="247" t="s">
        <v>279</v>
      </c>
      <c r="F270" s="256">
        <v>3960</v>
      </c>
      <c r="G270" s="109">
        <v>3960</v>
      </c>
    </row>
    <row r="271" spans="1:7" ht="15.75">
      <c r="A271" s="243"/>
      <c r="B271" s="34" t="s">
        <v>280</v>
      </c>
      <c r="C271" s="248"/>
      <c r="D271" s="248"/>
      <c r="E271" s="248"/>
      <c r="F271" s="25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52" t="s">
        <v>606</v>
      </c>
      <c r="D1" s="252"/>
      <c r="E1" s="252"/>
    </row>
    <row r="2" spans="3:5" ht="14.25" customHeight="1">
      <c r="C2" s="253" t="s">
        <v>607</v>
      </c>
      <c r="D2" s="253"/>
      <c r="E2" s="253"/>
    </row>
    <row r="3" spans="3:5" ht="12.75" customHeight="1">
      <c r="C3" s="252" t="s">
        <v>608</v>
      </c>
      <c r="D3" s="252"/>
      <c r="E3" s="252"/>
    </row>
    <row r="4" spans="3:5" ht="13.5" customHeight="1">
      <c r="C4" s="252"/>
      <c r="D4" s="252"/>
      <c r="E4" s="252"/>
    </row>
    <row r="5" spans="1:7" ht="17.25" customHeight="1">
      <c r="A5" s="254" t="s">
        <v>243</v>
      </c>
      <c r="B5" s="255"/>
      <c r="C5" s="255"/>
      <c r="D5" s="255"/>
      <c r="E5" s="255"/>
      <c r="F5" s="255"/>
      <c r="G5" s="1"/>
    </row>
    <row r="6" spans="1:7" ht="17.25" customHeight="1">
      <c r="A6" s="254" t="s">
        <v>0</v>
      </c>
      <c r="B6" s="255"/>
      <c r="C6" s="255"/>
      <c r="D6" s="255"/>
      <c r="E6" s="255"/>
      <c r="F6" s="255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2"/>
      <c r="B445" s="33" t="s">
        <v>278</v>
      </c>
      <c r="C445" s="247" t="s">
        <v>274</v>
      </c>
      <c r="D445" s="247" t="s">
        <v>277</v>
      </c>
      <c r="E445" s="247" t="s">
        <v>279</v>
      </c>
      <c r="F445" s="240">
        <v>3960</v>
      </c>
      <c r="G445" s="240">
        <v>3960</v>
      </c>
      <c r="H445" s="150"/>
      <c r="I445" s="25"/>
      <c r="J445" s="25"/>
    </row>
    <row r="446" spans="1:10" s="26" customFormat="1" ht="15.75">
      <c r="A446" s="243"/>
      <c r="B446" s="34" t="s">
        <v>280</v>
      </c>
      <c r="C446" s="248"/>
      <c r="D446" s="248"/>
      <c r="E446" s="248"/>
      <c r="F446" s="241"/>
      <c r="G446" s="241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46"/>
      <c r="B998" s="244" t="s">
        <v>28</v>
      </c>
      <c r="C998" s="246" t="s">
        <v>29</v>
      </c>
      <c r="D998" s="246" t="s">
        <v>246</v>
      </c>
      <c r="E998" s="246" t="s">
        <v>12</v>
      </c>
      <c r="F998" s="245">
        <v>350</v>
      </c>
      <c r="G998" s="245">
        <v>350</v>
      </c>
    </row>
    <row r="999" spans="1:7" ht="9.75" customHeight="1">
      <c r="A999" s="246"/>
      <c r="B999" s="244"/>
      <c r="C999" s="246"/>
      <c r="D999" s="246"/>
      <c r="E999" s="246"/>
      <c r="F999" s="245"/>
      <c r="G999" s="245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46"/>
      <c r="B1002" s="251" t="s">
        <v>428</v>
      </c>
      <c r="C1002" s="249" t="s">
        <v>459</v>
      </c>
      <c r="D1002" s="249" t="s">
        <v>427</v>
      </c>
      <c r="E1002" s="249">
        <v>453</v>
      </c>
      <c r="F1002" s="250">
        <v>350</v>
      </c>
      <c r="G1002" s="250">
        <v>350</v>
      </c>
    </row>
    <row r="1003" spans="1:7" ht="15.75">
      <c r="A1003" s="246"/>
      <c r="B1003" s="251"/>
      <c r="C1003" s="249"/>
      <c r="D1003" s="249"/>
      <c r="E1003" s="249"/>
      <c r="F1003" s="250"/>
      <c r="G1003" s="250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D1002:D1003"/>
    <mergeCell ref="G445:G446"/>
    <mergeCell ref="G998:G999"/>
    <mergeCell ref="G1002:G1003"/>
    <mergeCell ref="F998:F999"/>
    <mergeCell ref="E1002:E1003"/>
    <mergeCell ref="F1002:F1003"/>
    <mergeCell ref="E998:E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1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252" t="s">
        <v>606</v>
      </c>
      <c r="D1" s="252"/>
      <c r="E1" s="25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53" t="s">
        <v>688</v>
      </c>
      <c r="D2" s="253"/>
      <c r="E2" s="253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52" t="s">
        <v>701</v>
      </c>
      <c r="D3" s="252"/>
      <c r="E3" s="25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52" t="s">
        <v>692</v>
      </c>
      <c r="D4" s="252"/>
      <c r="E4" s="252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6" spans="1:6" ht="18.75">
      <c r="A6" s="254" t="s">
        <v>686</v>
      </c>
      <c r="B6" s="260"/>
      <c r="C6" s="260"/>
      <c r="D6" s="260"/>
      <c r="E6" s="260"/>
      <c r="F6" s="260"/>
    </row>
    <row r="7" spans="1:6" ht="18.75">
      <c r="A7" s="254" t="s">
        <v>687</v>
      </c>
      <c r="B7" s="260"/>
      <c r="C7" s="260"/>
      <c r="D7" s="260"/>
      <c r="E7" s="260"/>
      <c r="F7" s="26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693</v>
      </c>
    </row>
    <row r="10" spans="1:6" ht="15.75">
      <c r="A10" s="169"/>
      <c r="B10" s="170" t="s">
        <v>689</v>
      </c>
      <c r="C10" s="171"/>
      <c r="D10" s="171"/>
      <c r="E10" s="171"/>
      <c r="F10" s="172">
        <f>F11+F21+F28+F32+F42+F60+F65+F69</f>
        <v>0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0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0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/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/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/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0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0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0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/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/>
    </row>
    <row r="39" spans="1:6" ht="15.75">
      <c r="A39" s="159"/>
      <c r="B39" s="154" t="s">
        <v>690</v>
      </c>
      <c r="C39" s="27" t="s">
        <v>20</v>
      </c>
      <c r="D39" s="27" t="s">
        <v>24</v>
      </c>
      <c r="E39" s="27">
        <v>197</v>
      </c>
      <c r="F39" s="107"/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/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/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0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0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0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/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/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0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/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691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0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0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0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/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0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0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0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/>
    </row>
    <row r="69" spans="1:6" ht="15.75">
      <c r="A69" s="159"/>
      <c r="B69" s="153" t="s">
        <v>702</v>
      </c>
      <c r="C69" s="48" t="s">
        <v>703</v>
      </c>
      <c r="D69" s="48" t="s">
        <v>704</v>
      </c>
      <c r="E69" s="48" t="s">
        <v>12</v>
      </c>
      <c r="F69" s="99">
        <f>F70</f>
        <v>0</v>
      </c>
    </row>
    <row r="70" spans="1:6" ht="15.75">
      <c r="A70" s="159"/>
      <c r="B70" s="154" t="s">
        <v>705</v>
      </c>
      <c r="C70" s="27" t="s">
        <v>706</v>
      </c>
      <c r="D70" s="27" t="s">
        <v>11</v>
      </c>
      <c r="E70" s="27" t="s">
        <v>12</v>
      </c>
      <c r="F70" s="107">
        <f>F71</f>
        <v>0</v>
      </c>
    </row>
    <row r="71" spans="1:6" ht="15.75">
      <c r="A71" s="174"/>
      <c r="B71" s="159" t="s">
        <v>707</v>
      </c>
      <c r="C71" s="176">
        <v>1101</v>
      </c>
      <c r="D71" s="176" t="s">
        <v>708</v>
      </c>
      <c r="E71" s="27" t="s">
        <v>12</v>
      </c>
      <c r="F71" s="175">
        <f>F72</f>
        <v>0</v>
      </c>
    </row>
    <row r="72" spans="1:6" ht="94.5">
      <c r="A72" s="164"/>
      <c r="B72" s="69" t="s">
        <v>709</v>
      </c>
      <c r="C72" s="159">
        <v>1101</v>
      </c>
      <c r="D72" s="159" t="s">
        <v>708</v>
      </c>
      <c r="E72" s="176">
        <v>526</v>
      </c>
      <c r="F72" s="175"/>
    </row>
    <row r="73" ht="15.75">
      <c r="B73" s="2" t="s">
        <v>694</v>
      </c>
    </row>
    <row r="77" spans="2:5" ht="15.75">
      <c r="B77" s="8"/>
      <c r="C77" s="8"/>
      <c r="D77" s="8"/>
      <c r="E77" s="8"/>
    </row>
    <row r="84" spans="1:5" ht="15.75">
      <c r="A84" s="8"/>
      <c r="B84" s="10"/>
      <c r="C84" s="10"/>
      <c r="D84" s="10"/>
      <c r="E84" s="10"/>
    </row>
    <row r="85" spans="2:5" ht="15.75">
      <c r="B85" s="8"/>
      <c r="C85" s="8"/>
      <c r="D85" s="8"/>
      <c r="E85" s="8"/>
    </row>
    <row r="91" ht="15.75">
      <c r="A91" s="10"/>
    </row>
    <row r="92" ht="15.75">
      <c r="A92" s="8"/>
    </row>
    <row r="94" spans="2:5" ht="15.75">
      <c r="B94" s="8"/>
      <c r="C94" s="8"/>
      <c r="D94" s="8"/>
      <c r="E94" s="8"/>
    </row>
    <row r="101" spans="1:5" ht="15.75">
      <c r="A101" s="8"/>
      <c r="B101" s="10"/>
      <c r="C101" s="10"/>
      <c r="D101" s="10"/>
      <c r="E101" s="10"/>
    </row>
    <row r="102" spans="2:5" ht="15.75">
      <c r="B102" s="8"/>
      <c r="C102" s="8"/>
      <c r="D102" s="8"/>
      <c r="E102" s="8"/>
    </row>
    <row r="108" ht="15.75">
      <c r="A108" s="10"/>
    </row>
    <row r="109" ht="15.75">
      <c r="A109" s="8"/>
    </row>
    <row r="111" spans="2:5" ht="15.75">
      <c r="B111" s="8"/>
      <c r="C111" s="8"/>
      <c r="D111" s="8"/>
      <c r="E111" s="8"/>
    </row>
    <row r="118" spans="1:5" ht="15.75">
      <c r="A118" s="8"/>
      <c r="B118" s="8"/>
      <c r="C118" s="8"/>
      <c r="D118" s="8"/>
      <c r="E118" s="8"/>
    </row>
    <row r="123" spans="2:5" ht="15.75">
      <c r="B123" s="10"/>
      <c r="C123" s="10"/>
      <c r="D123" s="10"/>
      <c r="E123" s="10"/>
    </row>
    <row r="124" spans="2:5" ht="15.75">
      <c r="B124" s="8"/>
      <c r="C124" s="8"/>
      <c r="D124" s="8"/>
      <c r="E124" s="8"/>
    </row>
    <row r="125" ht="15.75">
      <c r="A125" s="8"/>
    </row>
    <row r="128" spans="2:5" ht="15.75">
      <c r="B128" s="8"/>
      <c r="C128" s="8"/>
      <c r="D128" s="8"/>
      <c r="E128" s="8"/>
    </row>
    <row r="130" ht="15.75">
      <c r="A130" s="10"/>
    </row>
    <row r="131" ht="15.75">
      <c r="A131" s="8"/>
    </row>
    <row r="133" spans="2:5" ht="15.75">
      <c r="B133" s="8"/>
      <c r="C133" s="8"/>
      <c r="D133" s="8"/>
      <c r="E133" s="8"/>
    </row>
    <row r="135" ht="15.75">
      <c r="A135" s="8"/>
    </row>
    <row r="140" spans="1:5" ht="15.75">
      <c r="A140" s="8"/>
      <c r="B140" s="8"/>
      <c r="C140" s="8"/>
      <c r="D140" s="8"/>
      <c r="E140" s="8"/>
    </row>
    <row r="147" ht="15.75">
      <c r="A147" s="8"/>
    </row>
    <row r="151" spans="2:5" ht="15.75"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8" ht="15.75">
      <c r="A158" s="10"/>
    </row>
    <row r="159" spans="1:5" ht="15.75">
      <c r="A159" s="8"/>
      <c r="B159" s="8"/>
      <c r="C159" s="8"/>
      <c r="D159" s="8"/>
      <c r="E159" s="8"/>
    </row>
    <row r="166" spans="1:5" ht="15.75">
      <c r="A166" s="8"/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ht="15.75">
      <c r="A174" s="8"/>
    </row>
    <row r="179" spans="2:5" ht="15.75">
      <c r="B179" s="8"/>
      <c r="C179" s="8"/>
      <c r="D179" s="8"/>
      <c r="E179" s="8"/>
    </row>
    <row r="186" spans="1:5" ht="15.75">
      <c r="A186" s="8"/>
      <c r="B186" s="10"/>
      <c r="C186" s="10"/>
      <c r="D186" s="10"/>
      <c r="E186" s="10"/>
    </row>
    <row r="187" spans="2:5" ht="15.75">
      <c r="B187" s="8"/>
      <c r="C187" s="8"/>
      <c r="D187" s="8"/>
      <c r="E187" s="8"/>
    </row>
    <row r="193" ht="15.75">
      <c r="A193" s="10"/>
    </row>
    <row r="194" spans="1:5" ht="15.75">
      <c r="A194" s="8"/>
      <c r="B194" s="8"/>
      <c r="C194" s="8"/>
      <c r="D194" s="8"/>
      <c r="E194" s="8"/>
    </row>
    <row r="200" spans="2:5" ht="15.75">
      <c r="B200" s="10"/>
      <c r="C200" s="10"/>
      <c r="D200" s="10"/>
      <c r="E200" s="10"/>
    </row>
    <row r="201" spans="1:5" ht="15.75">
      <c r="A201" s="8"/>
      <c r="B201" s="8"/>
      <c r="C201" s="8"/>
      <c r="D201" s="8"/>
      <c r="E201" s="8"/>
    </row>
    <row r="207" ht="15.75">
      <c r="A207" s="10"/>
    </row>
    <row r="208" ht="15.75">
      <c r="A208" s="8"/>
    </row>
    <row r="209" spans="2:5" ht="15.75">
      <c r="B209" s="8"/>
      <c r="C209" s="8"/>
      <c r="D209" s="8"/>
      <c r="E209" s="8"/>
    </row>
    <row r="216" ht="15.75">
      <c r="A216" s="8"/>
    </row>
    <row r="218" spans="2:5" ht="15.75">
      <c r="B218" s="10"/>
      <c r="C218" s="10"/>
      <c r="D218" s="10"/>
      <c r="E218" s="10"/>
    </row>
    <row r="219" spans="2:5" ht="15.75">
      <c r="B219" s="8"/>
      <c r="C219" s="8"/>
      <c r="D219" s="8"/>
      <c r="E219" s="8"/>
    </row>
    <row r="225" ht="15.75">
      <c r="A225" s="10"/>
    </row>
    <row r="226" ht="15.75">
      <c r="A226" s="8"/>
    </row>
    <row r="228" spans="2:5" ht="15.75">
      <c r="B228" s="8"/>
      <c r="C228" s="8"/>
      <c r="D228" s="8"/>
      <c r="E228" s="8"/>
    </row>
    <row r="235" ht="15.75">
      <c r="A235" s="8"/>
    </row>
    <row r="237" spans="2:5" ht="15.75">
      <c r="B237" s="8"/>
      <c r="C237" s="8"/>
      <c r="D237" s="8"/>
      <c r="E237" s="8"/>
    </row>
    <row r="244" ht="15.75">
      <c r="A244" s="8"/>
    </row>
    <row r="248" spans="2:5" ht="15.75">
      <c r="B248" s="10"/>
      <c r="C248" s="10"/>
      <c r="D248" s="10"/>
      <c r="E248" s="10"/>
    </row>
    <row r="249" spans="2:5" ht="15.75">
      <c r="B249" s="8"/>
      <c r="C249" s="8"/>
      <c r="D249" s="8"/>
      <c r="E249" s="8"/>
    </row>
    <row r="255" ht="15.75">
      <c r="A255" s="10"/>
    </row>
    <row r="256" ht="15.75">
      <c r="A256" s="8"/>
    </row>
    <row r="262" spans="2:5" ht="15.75">
      <c r="B262" s="8"/>
      <c r="C262" s="8"/>
      <c r="D262" s="8"/>
      <c r="E262" s="8"/>
    </row>
    <row r="269" ht="15.75">
      <c r="A269" s="8"/>
    </row>
    <row r="275" spans="2:5" ht="15.75">
      <c r="B275" s="10"/>
      <c r="C275" s="10"/>
      <c r="D275" s="10"/>
      <c r="E275" s="10"/>
    </row>
    <row r="276" spans="2:5" ht="15.75">
      <c r="B276" s="8"/>
      <c r="C276" s="8"/>
      <c r="D276" s="8"/>
      <c r="E276" s="8"/>
    </row>
    <row r="282" ht="15.75">
      <c r="A282" s="10"/>
    </row>
    <row r="283" ht="15.75">
      <c r="A283" s="8"/>
    </row>
    <row r="284" spans="2:5" ht="15.75">
      <c r="B284" s="8"/>
      <c r="C284" s="8"/>
      <c r="D284" s="8"/>
      <c r="E284" s="8"/>
    </row>
    <row r="291" ht="15.75">
      <c r="A291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9" spans="2:5" ht="15.75">
      <c r="B309" s="8"/>
      <c r="C309" s="8"/>
      <c r="D309" s="8"/>
      <c r="E309" s="8"/>
    </row>
    <row r="316" ht="15.75">
      <c r="A316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spans="1:5" ht="15.75">
      <c r="A333" s="8"/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spans="1:5" ht="15.75">
      <c r="A341" s="8"/>
      <c r="B341" s="8"/>
      <c r="C341" s="8"/>
      <c r="D341" s="8"/>
      <c r="E341" s="8"/>
    </row>
    <row r="348" spans="1:5" ht="15.75">
      <c r="A348" s="8"/>
      <c r="B348" s="8"/>
      <c r="C348" s="8"/>
      <c r="D348" s="8"/>
      <c r="E348" s="8"/>
    </row>
    <row r="355" ht="15.75">
      <c r="A355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72" spans="2:5" ht="15.75"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3" spans="2:5" ht="15.75">
      <c r="B393" s="8"/>
      <c r="C393" s="8"/>
      <c r="D393" s="8"/>
      <c r="E393" s="8"/>
    </row>
    <row r="400" ht="15.75">
      <c r="A400" s="8"/>
    </row>
    <row r="403" spans="2:5" ht="15.75">
      <c r="B403" s="8"/>
      <c r="C403" s="8"/>
      <c r="D403" s="8"/>
      <c r="E403" s="8"/>
    </row>
    <row r="410" ht="15.75">
      <c r="A410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5" spans="2:5" ht="15.75">
      <c r="B425" s="8"/>
      <c r="C425" s="8"/>
      <c r="D425" s="8"/>
      <c r="E425" s="8"/>
    </row>
    <row r="432" spans="1:5" ht="15.75">
      <c r="A432" s="8"/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1" spans="2:5" ht="15.75">
      <c r="B441" s="8"/>
      <c r="C441" s="8"/>
      <c r="D441" s="8"/>
      <c r="E441" s="8"/>
    </row>
    <row r="448" ht="15.75">
      <c r="A448" s="8"/>
    </row>
    <row r="451" spans="2:5" ht="15.75">
      <c r="B451" s="8"/>
      <c r="C451" s="8"/>
      <c r="D451" s="8"/>
      <c r="E451" s="8"/>
    </row>
    <row r="458" ht="15.75">
      <c r="A458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1" spans="2:5" ht="15.75">
      <c r="B471" s="8"/>
      <c r="C471" s="8"/>
      <c r="D471" s="8"/>
      <c r="E471" s="8"/>
    </row>
    <row r="478" ht="15.75">
      <c r="A478" s="8"/>
    </row>
    <row r="480" spans="2:5" ht="15.75">
      <c r="B480" s="8"/>
      <c r="C480" s="8"/>
      <c r="D480" s="8"/>
      <c r="E480" s="8"/>
    </row>
    <row r="485" spans="2:5" ht="15.75">
      <c r="B485" s="8"/>
      <c r="C485" s="8"/>
      <c r="D485" s="8"/>
      <c r="E485" s="8"/>
    </row>
    <row r="487" ht="15.75">
      <c r="A487" s="8"/>
    </row>
    <row r="492" ht="15.75">
      <c r="A492" s="8"/>
    </row>
    <row r="507" spans="2:5" ht="15.75">
      <c r="B507" s="32"/>
      <c r="C507" s="32"/>
      <c r="D507" s="32"/>
      <c r="E507" s="32"/>
    </row>
    <row r="508" spans="2:5" ht="15.75">
      <c r="B508" s="66"/>
      <c r="C508" s="66"/>
      <c r="D508" s="66"/>
      <c r="E508" s="6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2:5" ht="15.75">
      <c r="B512" s="26"/>
      <c r="C512" s="26"/>
      <c r="D512" s="26"/>
      <c r="E512" s="26"/>
    </row>
    <row r="513" spans="2:5" ht="15.75">
      <c r="B513" s="26"/>
      <c r="C513" s="26"/>
      <c r="D513" s="26"/>
      <c r="E513" s="26"/>
    </row>
    <row r="514" spans="1:5" ht="15.75">
      <c r="A514" s="32"/>
      <c r="B514" s="26"/>
      <c r="C514" s="26"/>
      <c r="D514" s="26"/>
      <c r="E514" s="26"/>
    </row>
    <row r="515" spans="1:5" ht="15.75">
      <c r="A515" s="6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spans="1:5" ht="15.75">
      <c r="A520" s="26"/>
      <c r="B520" s="26"/>
      <c r="C520" s="26"/>
      <c r="D520" s="26"/>
      <c r="E520" s="26"/>
    </row>
    <row r="521" spans="1:5" ht="15.75">
      <c r="A521" s="26"/>
      <c r="B521" s="26"/>
      <c r="C521" s="26"/>
      <c r="D521" s="26"/>
      <c r="E521" s="26"/>
    </row>
    <row r="522" ht="15.75">
      <c r="A522" s="26"/>
    </row>
    <row r="523" ht="15.75">
      <c r="A523" s="26"/>
    </row>
    <row r="524" spans="1:5" ht="15.75">
      <c r="A524" s="26"/>
      <c r="B524" s="8"/>
      <c r="C524" s="8"/>
      <c r="D524" s="8"/>
      <c r="E524" s="8"/>
    </row>
    <row r="525" ht="15.75">
      <c r="A525" s="26"/>
    </row>
    <row r="526" ht="15.75">
      <c r="A526" s="26"/>
    </row>
    <row r="527" spans="1:5" ht="15.75">
      <c r="A527" s="26"/>
      <c r="B527" s="8"/>
      <c r="C527" s="8"/>
      <c r="D527" s="8"/>
      <c r="E527" s="8"/>
    </row>
    <row r="528" ht="15.75">
      <c r="A528" s="26"/>
    </row>
    <row r="531" ht="15.75">
      <c r="A531" s="8"/>
    </row>
    <row r="534" ht="15.75">
      <c r="A534" s="8"/>
    </row>
    <row r="535" spans="2:5" ht="15.75">
      <c r="B535" s="8"/>
      <c r="C535" s="8"/>
      <c r="D535" s="8"/>
      <c r="E535" s="8"/>
    </row>
    <row r="538" spans="2:5" ht="15.75">
      <c r="B538" s="32"/>
      <c r="C538" s="32"/>
      <c r="D538" s="32"/>
      <c r="E538" s="32"/>
    </row>
    <row r="539" spans="2:5" ht="15.75">
      <c r="B539" s="66"/>
      <c r="C539" s="66"/>
      <c r="D539" s="66"/>
      <c r="E539" s="6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1:5" ht="15.75">
      <c r="A542" s="8"/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1:5" ht="15.75">
      <c r="A545" s="32"/>
      <c r="B545" s="26"/>
      <c r="C545" s="26"/>
      <c r="D545" s="26"/>
      <c r="E545" s="26"/>
    </row>
    <row r="546" spans="1:5" ht="15.75">
      <c r="A546" s="6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32"/>
      <c r="C571" s="32"/>
      <c r="D571" s="32"/>
      <c r="E571" s="32"/>
    </row>
    <row r="572" spans="1:5" ht="15.75">
      <c r="A572" s="26"/>
      <c r="B572" s="66"/>
      <c r="C572" s="66"/>
      <c r="D572" s="66"/>
      <c r="E572" s="6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32"/>
      <c r="B578" s="26"/>
      <c r="C578" s="26"/>
      <c r="D578" s="26"/>
      <c r="E578" s="26"/>
    </row>
    <row r="579" spans="1:5" ht="15.75">
      <c r="A579" s="66"/>
      <c r="B579" s="26"/>
      <c r="C579" s="26"/>
      <c r="D579" s="26"/>
      <c r="E579" s="26"/>
    </row>
    <row r="580" spans="1:5" ht="15.75">
      <c r="A580" s="26"/>
      <c r="B580" s="32"/>
      <c r="C580" s="32"/>
      <c r="D580" s="32"/>
      <c r="E580" s="32"/>
    </row>
    <row r="581" spans="1:5" ht="15.75">
      <c r="A581" s="26"/>
      <c r="B581" s="66"/>
      <c r="C581" s="66"/>
      <c r="D581" s="66"/>
      <c r="E581" s="6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ht="15.75">
      <c r="A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2:5" ht="15.75"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32"/>
    </row>
    <row r="618" ht="15.75">
      <c r="A618" s="66"/>
    </row>
    <row r="619" spans="2:5" ht="15.75">
      <c r="B619" s="10"/>
      <c r="C619" s="10"/>
      <c r="D619" s="10"/>
      <c r="E619" s="10"/>
    </row>
    <row r="620" spans="2:5" ht="15.75">
      <c r="B620" s="8"/>
      <c r="C620" s="8"/>
      <c r="D620" s="8"/>
      <c r="E620" s="8"/>
    </row>
    <row r="626" ht="15.75">
      <c r="A626" s="10"/>
    </row>
    <row r="627" ht="15.75">
      <c r="A627" s="8"/>
    </row>
    <row r="628" spans="2:5" ht="15.75">
      <c r="B628" s="10"/>
      <c r="C628" s="10"/>
      <c r="D628" s="10"/>
      <c r="E628" s="10"/>
    </row>
    <row r="629" spans="2:5" ht="15.75">
      <c r="B629" s="8"/>
      <c r="C629" s="8"/>
      <c r="D629" s="8"/>
      <c r="E629" s="8"/>
    </row>
    <row r="635" ht="15.75">
      <c r="A635" s="10"/>
    </row>
    <row r="636" ht="15.75">
      <c r="A636" s="8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62" ht="15.75">
      <c r="A1062" s="10"/>
    </row>
    <row r="1067" spans="2:5" ht="15.75">
      <c r="B1067" s="10"/>
      <c r="C1067" s="10"/>
      <c r="D1067" s="10"/>
      <c r="E1067" s="10"/>
    </row>
    <row r="1074" ht="15.75">
      <c r="A1074" s="10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099" spans="2:5" ht="15.75">
      <c r="B1099" s="10"/>
      <c r="C1099" s="10"/>
      <c r="D1099" s="10"/>
      <c r="E1099" s="10"/>
    </row>
    <row r="1106" ht="15.75">
      <c r="A1106" s="10"/>
    </row>
    <row r="1111" spans="2:5" ht="15.75">
      <c r="B1111" s="10"/>
      <c r="C1111" s="10"/>
      <c r="D1111" s="10"/>
      <c r="E1111" s="10"/>
    </row>
    <row r="1118" ht="15.75">
      <c r="A1118" s="10"/>
    </row>
    <row r="1123" spans="2:5" ht="15.75">
      <c r="B1123" s="10"/>
      <c r="C1123" s="10"/>
      <c r="D1123" s="10"/>
      <c r="E1123" s="10"/>
    </row>
    <row r="1130" ht="15.75">
      <c r="A1130" s="10"/>
    </row>
    <row r="1155" spans="2:5" ht="15.75">
      <c r="B1155" s="10"/>
      <c r="C1155" s="10"/>
      <c r="D1155" s="10"/>
      <c r="E1155" s="10"/>
    </row>
    <row r="1156" spans="2:5" ht="15.75">
      <c r="B1156" s="8"/>
      <c r="C1156" s="8"/>
      <c r="D1156" s="8"/>
      <c r="E1156" s="8"/>
    </row>
    <row r="1162" ht="15.75">
      <c r="A1162" s="10"/>
    </row>
    <row r="1163" ht="15.75">
      <c r="A1163" s="8"/>
    </row>
    <row r="1167" spans="2:5" ht="15.75">
      <c r="B1167" s="10"/>
      <c r="C1167" s="10"/>
      <c r="D1167" s="10"/>
      <c r="E1167" s="10"/>
    </row>
    <row r="1168" spans="2:5" ht="15.75">
      <c r="B1168" s="8"/>
      <c r="C1168" s="8"/>
      <c r="D1168" s="8"/>
      <c r="E1168" s="8"/>
    </row>
    <row r="1174" ht="15.75">
      <c r="A1174" s="10"/>
    </row>
    <row r="1175" ht="15.75">
      <c r="A1175" s="8"/>
    </row>
    <row r="1179" spans="2:5" ht="15.75">
      <c r="B1179" s="10"/>
      <c r="C1179" s="10"/>
      <c r="D1179" s="10"/>
      <c r="E1179" s="10"/>
    </row>
    <row r="1186" ht="15.75">
      <c r="A1186" s="10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5" spans="2:5" ht="15.75">
      <c r="B1195" s="8"/>
      <c r="C1195" s="8"/>
      <c r="D1195" s="8"/>
      <c r="E1195" s="8"/>
    </row>
    <row r="1196" spans="2:5" ht="15.75">
      <c r="B1196" s="8"/>
      <c r="C1196" s="8"/>
      <c r="D1196" s="8"/>
      <c r="E1196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14" spans="2:5" ht="15.75">
      <c r="B1214" s="10"/>
      <c r="C1214" s="10"/>
      <c r="D1214" s="10"/>
      <c r="E1214" s="10"/>
    </row>
    <row r="1215" spans="2:5" ht="15.75">
      <c r="B1215" s="8"/>
      <c r="C1215" s="8"/>
      <c r="D1215" s="8"/>
      <c r="E1215" s="8"/>
    </row>
    <row r="1219" spans="2:5" ht="15.75">
      <c r="B1219" s="10"/>
      <c r="C1219" s="10"/>
      <c r="D1219" s="10"/>
      <c r="E1219" s="10"/>
    </row>
    <row r="1220" spans="2:5" ht="15.75">
      <c r="B1220" s="10"/>
      <c r="C1220" s="10"/>
      <c r="D1220" s="10"/>
      <c r="E1220" s="10"/>
    </row>
    <row r="1221" ht="15.75">
      <c r="A1221" s="10"/>
    </row>
    <row r="1222" ht="15.75">
      <c r="A1222" s="8"/>
    </row>
    <row r="1224" spans="2:5" ht="15.75">
      <c r="B1224" s="10"/>
      <c r="C1224" s="10"/>
      <c r="D1224" s="10"/>
      <c r="E1224" s="10"/>
    </row>
    <row r="1226" ht="15.75">
      <c r="A1226" s="10"/>
    </row>
    <row r="1227" ht="15.75">
      <c r="A1227" s="10"/>
    </row>
    <row r="1229" spans="2:5" ht="15.75">
      <c r="B1229" s="10"/>
      <c r="C1229" s="10"/>
      <c r="D1229" s="10"/>
      <c r="E1229" s="10"/>
    </row>
    <row r="1231" ht="15.75">
      <c r="A1231" s="10"/>
    </row>
    <row r="1236" spans="1:5" ht="15.75">
      <c r="A1236" s="10"/>
      <c r="B1236" s="10"/>
      <c r="C1236" s="10"/>
      <c r="D1236" s="10"/>
      <c r="E1236" s="10"/>
    </row>
    <row r="1241" spans="2:5" ht="15.75">
      <c r="B1241" s="10"/>
      <c r="C1241" s="10"/>
      <c r="D1241" s="10"/>
      <c r="E1241" s="10"/>
    </row>
    <row r="1243" ht="15.75">
      <c r="A1243" s="10"/>
    </row>
    <row r="1248" ht="15.75">
      <c r="A1248" s="10"/>
    </row>
    <row r="1250" spans="2:5" ht="15.75">
      <c r="B1250" s="10"/>
      <c r="C1250" s="10"/>
      <c r="D1250" s="10"/>
      <c r="E1250" s="10"/>
    </row>
    <row r="1257" spans="1:5" ht="15.75">
      <c r="A1257" s="10"/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8"/>
      <c r="C1263" s="8"/>
      <c r="D1263" s="8"/>
      <c r="E1263" s="8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8" spans="2:5" ht="15.75">
      <c r="B1268" s="8"/>
      <c r="C1268" s="8"/>
      <c r="D1268" s="8"/>
      <c r="E1268" s="8"/>
    </row>
    <row r="1269" ht="15.75">
      <c r="A1269" s="10"/>
    </row>
    <row r="1270" ht="15.75">
      <c r="A1270" s="8"/>
    </row>
    <row r="1272" spans="2:5" ht="15.75">
      <c r="B1272" s="10"/>
      <c r="C1272" s="10"/>
      <c r="D1272" s="10"/>
      <c r="E1272" s="10"/>
    </row>
    <row r="1274" ht="15.75">
      <c r="A1274" s="10"/>
    </row>
    <row r="1275" ht="15.75">
      <c r="A1275" s="8"/>
    </row>
    <row r="1279" ht="15.75">
      <c r="A1279" s="10"/>
    </row>
    <row r="1327" spans="2:5" ht="15.75">
      <c r="B1327" s="8"/>
      <c r="C1327" s="8"/>
      <c r="D1327" s="8"/>
      <c r="E1327" s="8"/>
    </row>
    <row r="1334" ht="15.75">
      <c r="A1334" s="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2:5" ht="15.75">
      <c r="B1412" s="118"/>
      <c r="C1412" s="118"/>
      <c r="D1412" s="118"/>
      <c r="E1412" s="118"/>
    </row>
    <row r="1413" spans="2:5" ht="15.75"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spans="1:5" ht="15.75">
      <c r="A1416" s="118"/>
      <c r="B1416" s="118"/>
      <c r="C1416" s="118"/>
      <c r="D1416" s="118"/>
      <c r="E1416" s="118"/>
    </row>
    <row r="1417" spans="1:5" ht="15.75">
      <c r="A1417" s="118"/>
      <c r="B1417" s="118"/>
      <c r="C1417" s="118"/>
      <c r="D1417" s="118"/>
      <c r="E1417" s="118"/>
    </row>
    <row r="1418" ht="15.75">
      <c r="A1418" s="11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3" ht="15.75">
      <c r="A1423" s="118"/>
    </row>
    <row r="1424" spans="1:5" ht="15.75">
      <c r="A1424" s="118"/>
      <c r="B1424" s="8"/>
      <c r="C1424" s="8"/>
      <c r="D1424" s="8"/>
      <c r="E1424" s="8"/>
    </row>
    <row r="1427" ht="15.75">
      <c r="A1427" s="8"/>
    </row>
    <row r="1429" ht="15.75">
      <c r="A1429" s="8"/>
    </row>
    <row r="1431" ht="15.75">
      <c r="A1431" s="8"/>
    </row>
  </sheetData>
  <sheetProtection/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8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6" ht="15.75">
      <c r="C1" s="262" t="s">
        <v>606</v>
      </c>
      <c r="D1" s="262"/>
      <c r="E1" s="262"/>
      <c r="F1" s="262"/>
    </row>
    <row r="2" spans="3:6" ht="15.75">
      <c r="C2" s="262" t="s">
        <v>688</v>
      </c>
      <c r="D2" s="262"/>
      <c r="E2" s="262"/>
      <c r="F2" s="262"/>
    </row>
    <row r="3" spans="3:6" ht="15.75">
      <c r="C3" s="262" t="s">
        <v>730</v>
      </c>
      <c r="D3" s="262"/>
      <c r="E3" s="262"/>
      <c r="F3" s="262"/>
    </row>
    <row r="4" spans="1:6" ht="15.75" customHeight="1">
      <c r="A4" s="183"/>
      <c r="B4" s="183"/>
      <c r="C4" s="262" t="s">
        <v>731</v>
      </c>
      <c r="D4" s="262"/>
      <c r="E4" s="262"/>
      <c r="F4" s="262"/>
    </row>
    <row r="6" spans="1:6" ht="16.5">
      <c r="A6" s="181" t="s">
        <v>718</v>
      </c>
      <c r="B6" s="180"/>
      <c r="C6" s="180"/>
      <c r="D6" s="180"/>
      <c r="E6" s="180"/>
      <c r="F6" s="180"/>
    </row>
    <row r="7" spans="1:6" ht="16.5">
      <c r="A7" s="181" t="s">
        <v>719</v>
      </c>
      <c r="B7" s="180"/>
      <c r="C7" s="180"/>
      <c r="D7" s="180"/>
      <c r="E7" s="180"/>
      <c r="F7" s="18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184" t="s">
        <v>693</v>
      </c>
    </row>
    <row r="10" spans="1:6" ht="15.75">
      <c r="A10" s="169" t="s">
        <v>712</v>
      </c>
      <c r="B10" s="170" t="s">
        <v>711</v>
      </c>
      <c r="C10" s="171"/>
      <c r="D10" s="171"/>
      <c r="E10" s="171"/>
      <c r="F10" s="185">
        <f>F11+F22+F24+F31+F35+F45+F48+F66+F71+F75</f>
        <v>8583.5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186">
        <f>F12+F15+F18+F20</f>
        <v>4643.9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86">
        <f>F13+F14</f>
        <v>4637.4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87">
        <v>4637.4</v>
      </c>
    </row>
    <row r="14" spans="1:6" ht="31.5" hidden="1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87"/>
    </row>
    <row r="15" spans="1:6" ht="15" customHeight="1" hidden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86">
        <f>F16</f>
        <v>0</v>
      </c>
    </row>
    <row r="16" spans="1:6" ht="15" customHeight="1" hidden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87">
        <f>F17</f>
        <v>0</v>
      </c>
    </row>
    <row r="17" spans="1:6" ht="15" customHeight="1" hidden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87"/>
    </row>
    <row r="18" spans="1:6" ht="15.75" hidden="1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86">
        <f>F19</f>
        <v>0</v>
      </c>
    </row>
    <row r="19" spans="1:6" ht="15.75" hidden="1">
      <c r="A19" s="160"/>
      <c r="B19" s="155" t="s">
        <v>467</v>
      </c>
      <c r="C19" s="27" t="s">
        <v>526</v>
      </c>
      <c r="D19" s="27" t="s">
        <v>466</v>
      </c>
      <c r="E19" s="27">
        <v>184</v>
      </c>
      <c r="F19" s="187"/>
    </row>
    <row r="20" spans="1:6" ht="15.75">
      <c r="A20" s="160"/>
      <c r="B20" s="155" t="s">
        <v>399</v>
      </c>
      <c r="C20" s="27" t="s">
        <v>453</v>
      </c>
      <c r="D20" s="27" t="s">
        <v>21</v>
      </c>
      <c r="E20" s="27" t="s">
        <v>723</v>
      </c>
      <c r="F20" s="186">
        <f>F21</f>
        <v>6.5</v>
      </c>
    </row>
    <row r="21" spans="1:6" ht="15.75">
      <c r="A21" s="160"/>
      <c r="B21" s="155" t="s">
        <v>399</v>
      </c>
      <c r="C21" s="27" t="s">
        <v>453</v>
      </c>
      <c r="D21" s="27" t="s">
        <v>724</v>
      </c>
      <c r="E21" s="27" t="s">
        <v>725</v>
      </c>
      <c r="F21" s="187">
        <v>6.5</v>
      </c>
    </row>
    <row r="22" spans="1:6" ht="15.75">
      <c r="A22" s="160"/>
      <c r="B22" s="156" t="s">
        <v>415</v>
      </c>
      <c r="C22" s="18" t="s">
        <v>457</v>
      </c>
      <c r="D22" s="18" t="s">
        <v>11</v>
      </c>
      <c r="E22" s="18" t="s">
        <v>12</v>
      </c>
      <c r="F22" s="186">
        <f>F23+F26</f>
        <v>149.3</v>
      </c>
    </row>
    <row r="23" spans="1:6" ht="31.5">
      <c r="A23" s="160"/>
      <c r="B23" s="155" t="s">
        <v>720</v>
      </c>
      <c r="C23" s="27" t="s">
        <v>458</v>
      </c>
      <c r="D23" s="27" t="s">
        <v>721</v>
      </c>
      <c r="E23" s="27" t="s">
        <v>722</v>
      </c>
      <c r="F23" s="187">
        <v>149.3</v>
      </c>
    </row>
    <row r="24" spans="1:6" s="167" customFormat="1" ht="31.5" hidden="1">
      <c r="A24" s="164"/>
      <c r="B24" s="156" t="s">
        <v>233</v>
      </c>
      <c r="C24" s="18" t="s">
        <v>234</v>
      </c>
      <c r="D24" s="18" t="s">
        <v>11</v>
      </c>
      <c r="E24" s="18" t="s">
        <v>12</v>
      </c>
      <c r="F24" s="186">
        <f>F25+F28</f>
        <v>0</v>
      </c>
    </row>
    <row r="25" spans="1:6" ht="29.25" customHeight="1" hidden="1">
      <c r="A25" s="159"/>
      <c r="B25" s="154" t="s">
        <v>468</v>
      </c>
      <c r="C25" s="27" t="s">
        <v>527</v>
      </c>
      <c r="D25" s="27" t="s">
        <v>11</v>
      </c>
      <c r="E25" s="27" t="s">
        <v>12</v>
      </c>
      <c r="F25" s="187">
        <f>F26</f>
        <v>0</v>
      </c>
    </row>
    <row r="26" spans="1:6" ht="28.5" customHeight="1" hidden="1">
      <c r="A26" s="159"/>
      <c r="B26" s="154" t="s">
        <v>469</v>
      </c>
      <c r="C26" s="27" t="s">
        <v>527</v>
      </c>
      <c r="D26" s="27" t="s">
        <v>470</v>
      </c>
      <c r="E26" s="27" t="s">
        <v>12</v>
      </c>
      <c r="F26" s="187">
        <f>F27</f>
        <v>0</v>
      </c>
    </row>
    <row r="27" spans="1:6" ht="47.25" hidden="1">
      <c r="A27" s="159"/>
      <c r="B27" s="154" t="s">
        <v>471</v>
      </c>
      <c r="C27" s="27" t="s">
        <v>527</v>
      </c>
      <c r="D27" s="27" t="s">
        <v>470</v>
      </c>
      <c r="E27" s="27">
        <v>260</v>
      </c>
      <c r="F27" s="187"/>
    </row>
    <row r="28" spans="1:6" ht="15.75" hidden="1">
      <c r="A28" s="162"/>
      <c r="B28" s="152" t="s">
        <v>235</v>
      </c>
      <c r="C28" s="13" t="s">
        <v>236</v>
      </c>
      <c r="D28" s="13" t="s">
        <v>11</v>
      </c>
      <c r="E28" s="13" t="s">
        <v>12</v>
      </c>
      <c r="F28" s="187">
        <f>F29</f>
        <v>0</v>
      </c>
    </row>
    <row r="29" spans="1:6" ht="15.75" hidden="1">
      <c r="A29" s="162"/>
      <c r="B29" s="152" t="s">
        <v>237</v>
      </c>
      <c r="C29" s="13" t="s">
        <v>236</v>
      </c>
      <c r="D29" s="13" t="s">
        <v>239</v>
      </c>
      <c r="E29" s="13" t="s">
        <v>12</v>
      </c>
      <c r="F29" s="187">
        <f>F30</f>
        <v>0</v>
      </c>
    </row>
    <row r="30" spans="1:6" ht="36.75" customHeight="1" hidden="1">
      <c r="A30" s="162"/>
      <c r="B30" s="152" t="s">
        <v>240</v>
      </c>
      <c r="C30" s="13" t="s">
        <v>236</v>
      </c>
      <c r="D30" s="13" t="s">
        <v>239</v>
      </c>
      <c r="E30" s="13" t="s">
        <v>241</v>
      </c>
      <c r="F30" s="187"/>
    </row>
    <row r="31" spans="1:6" ht="18.75" customHeight="1">
      <c r="A31" s="160"/>
      <c r="B31" s="173" t="s">
        <v>408</v>
      </c>
      <c r="C31" s="52" t="s">
        <v>454</v>
      </c>
      <c r="D31" s="52" t="s">
        <v>11</v>
      </c>
      <c r="E31" s="52" t="s">
        <v>12</v>
      </c>
      <c r="F31" s="186">
        <f>F32</f>
        <v>100</v>
      </c>
    </row>
    <row r="32" spans="1:6" ht="19.5" customHeight="1">
      <c r="A32" s="161"/>
      <c r="B32" s="154" t="s">
        <v>476</v>
      </c>
      <c r="C32" s="27" t="s">
        <v>529</v>
      </c>
      <c r="D32" s="27" t="s">
        <v>11</v>
      </c>
      <c r="E32" s="27" t="s">
        <v>12</v>
      </c>
      <c r="F32" s="187">
        <f>F33</f>
        <v>100</v>
      </c>
    </row>
    <row r="33" spans="1:6" ht="19.5" customHeight="1">
      <c r="A33" s="160"/>
      <c r="B33" s="154" t="s">
        <v>477</v>
      </c>
      <c r="C33" s="27" t="s">
        <v>529</v>
      </c>
      <c r="D33" s="27" t="s">
        <v>478</v>
      </c>
      <c r="E33" s="27" t="s">
        <v>12</v>
      </c>
      <c r="F33" s="187">
        <f>F34</f>
        <v>100</v>
      </c>
    </row>
    <row r="34" spans="1:6" ht="19.5" customHeight="1">
      <c r="A34" s="160"/>
      <c r="B34" s="154" t="s">
        <v>479</v>
      </c>
      <c r="C34" s="27" t="s">
        <v>529</v>
      </c>
      <c r="D34" s="27" t="s">
        <v>478</v>
      </c>
      <c r="E34" s="27">
        <v>382</v>
      </c>
      <c r="F34" s="187">
        <v>100</v>
      </c>
    </row>
    <row r="35" spans="1:6" ht="15.75">
      <c r="A35" s="159"/>
      <c r="B35" s="158" t="s">
        <v>516</v>
      </c>
      <c r="C35" s="52" t="s">
        <v>542</v>
      </c>
      <c r="D35" s="52" t="s">
        <v>21</v>
      </c>
      <c r="E35" s="52" t="s">
        <v>12</v>
      </c>
      <c r="F35" s="186">
        <f>F36+F39</f>
        <v>2875.2</v>
      </c>
    </row>
    <row r="36" spans="1:6" ht="15.75">
      <c r="A36" s="159"/>
      <c r="B36" s="157" t="s">
        <v>679</v>
      </c>
      <c r="C36" s="36" t="s">
        <v>681</v>
      </c>
      <c r="D36" s="27" t="s">
        <v>21</v>
      </c>
      <c r="E36" s="27" t="s">
        <v>12</v>
      </c>
      <c r="F36" s="187">
        <f>F37</f>
        <v>916</v>
      </c>
    </row>
    <row r="37" spans="1:6" ht="15.75">
      <c r="A37" s="159"/>
      <c r="B37" s="157" t="s">
        <v>680</v>
      </c>
      <c r="C37" s="36" t="s">
        <v>681</v>
      </c>
      <c r="D37" s="27" t="s">
        <v>682</v>
      </c>
      <c r="E37" s="27" t="s">
        <v>12</v>
      </c>
      <c r="F37" s="187">
        <f>F38</f>
        <v>916</v>
      </c>
    </row>
    <row r="38" spans="1:6" ht="15.75">
      <c r="A38" s="159"/>
      <c r="B38" s="157" t="s">
        <v>517</v>
      </c>
      <c r="C38" s="36" t="s">
        <v>681</v>
      </c>
      <c r="D38" s="27" t="s">
        <v>682</v>
      </c>
      <c r="E38" s="27">
        <v>197</v>
      </c>
      <c r="F38" s="187">
        <v>916</v>
      </c>
    </row>
    <row r="39" spans="1:6" ht="15.75">
      <c r="A39" s="159"/>
      <c r="B39" s="154" t="s">
        <v>19</v>
      </c>
      <c r="C39" s="27" t="s">
        <v>20</v>
      </c>
      <c r="D39" s="27" t="s">
        <v>21</v>
      </c>
      <c r="E39" s="27" t="s">
        <v>12</v>
      </c>
      <c r="F39" s="187">
        <f>F40</f>
        <v>1959.2</v>
      </c>
    </row>
    <row r="40" spans="1:6" ht="15.75">
      <c r="A40" s="159"/>
      <c r="B40" s="154" t="s">
        <v>23</v>
      </c>
      <c r="C40" s="27" t="s">
        <v>20</v>
      </c>
      <c r="D40" s="27" t="s">
        <v>24</v>
      </c>
      <c r="E40" s="27" t="s">
        <v>12</v>
      </c>
      <c r="F40" s="187">
        <f>F41+F42+F43+F44</f>
        <v>1959.2</v>
      </c>
    </row>
    <row r="41" spans="1:6" ht="15.75" hidden="1">
      <c r="A41" s="159"/>
      <c r="B41" s="154" t="s">
        <v>517</v>
      </c>
      <c r="C41" s="27" t="s">
        <v>20</v>
      </c>
      <c r="D41" s="27" t="s">
        <v>24</v>
      </c>
      <c r="E41" s="27">
        <v>197</v>
      </c>
      <c r="F41" s="187"/>
    </row>
    <row r="42" spans="1:6" ht="15.75">
      <c r="A42" s="159"/>
      <c r="B42" s="154" t="s">
        <v>690</v>
      </c>
      <c r="C42" s="27" t="s">
        <v>20</v>
      </c>
      <c r="D42" s="27" t="s">
        <v>24</v>
      </c>
      <c r="E42" s="27">
        <v>197</v>
      </c>
      <c r="F42" s="187">
        <v>23</v>
      </c>
    </row>
    <row r="43" spans="1:6" ht="31.5">
      <c r="A43" s="159"/>
      <c r="B43" s="152" t="s">
        <v>25</v>
      </c>
      <c r="C43" s="13" t="s">
        <v>20</v>
      </c>
      <c r="D43" s="13" t="s">
        <v>24</v>
      </c>
      <c r="E43" s="13" t="s">
        <v>27</v>
      </c>
      <c r="F43" s="187">
        <v>1596.2</v>
      </c>
    </row>
    <row r="44" spans="1:6" ht="27" customHeight="1">
      <c r="A44" s="159"/>
      <c r="B44" s="152" t="s">
        <v>464</v>
      </c>
      <c r="C44" s="13" t="s">
        <v>20</v>
      </c>
      <c r="D44" s="13" t="s">
        <v>24</v>
      </c>
      <c r="E44" s="13" t="s">
        <v>27</v>
      </c>
      <c r="F44" s="187">
        <v>340</v>
      </c>
    </row>
    <row r="45" spans="1:6" ht="27" customHeight="1">
      <c r="A45" s="159"/>
      <c r="B45" s="156" t="s">
        <v>727</v>
      </c>
      <c r="C45" s="18" t="s">
        <v>66</v>
      </c>
      <c r="D45" s="18" t="s">
        <v>728</v>
      </c>
      <c r="E45" s="18" t="s">
        <v>12</v>
      </c>
      <c r="F45" s="188">
        <f>F46</f>
        <v>8.5</v>
      </c>
    </row>
    <row r="46" spans="1:6" ht="27" customHeight="1">
      <c r="A46" s="159"/>
      <c r="B46" s="152" t="s">
        <v>729</v>
      </c>
      <c r="C46" s="13" t="s">
        <v>268</v>
      </c>
      <c r="D46" s="13" t="s">
        <v>728</v>
      </c>
      <c r="E46" s="13" t="s">
        <v>12</v>
      </c>
      <c r="F46" s="188">
        <f>F47</f>
        <v>8.5</v>
      </c>
    </row>
    <row r="47" spans="1:6" ht="27" customHeight="1">
      <c r="A47" s="159"/>
      <c r="B47" s="152" t="s">
        <v>271</v>
      </c>
      <c r="C47" s="13" t="s">
        <v>268</v>
      </c>
      <c r="D47" s="13" t="s">
        <v>728</v>
      </c>
      <c r="E47" s="13" t="s">
        <v>272</v>
      </c>
      <c r="F47" s="182">
        <v>8.5</v>
      </c>
    </row>
    <row r="48" spans="1:6" ht="31.5">
      <c r="A48" s="162"/>
      <c r="B48" s="156" t="s">
        <v>28</v>
      </c>
      <c r="C48" s="18" t="s">
        <v>29</v>
      </c>
      <c r="D48" s="18" t="s">
        <v>30</v>
      </c>
      <c r="E48" s="18" t="s">
        <v>12</v>
      </c>
      <c r="F48" s="186">
        <f>F49+F60+F63</f>
        <v>525.7</v>
      </c>
    </row>
    <row r="49" spans="1:6" ht="15.75">
      <c r="A49" s="162"/>
      <c r="B49" s="152" t="s">
        <v>32</v>
      </c>
      <c r="C49" s="13" t="s">
        <v>33</v>
      </c>
      <c r="D49" s="13" t="s">
        <v>11</v>
      </c>
      <c r="E49" s="13" t="s">
        <v>12</v>
      </c>
      <c r="F49" s="187">
        <f>F50+F53+F55+F58+F63</f>
        <v>525.7</v>
      </c>
    </row>
    <row r="50" spans="1:6" ht="31.5">
      <c r="A50" s="162"/>
      <c r="B50" s="152" t="s">
        <v>247</v>
      </c>
      <c r="C50" s="13" t="s">
        <v>33</v>
      </c>
      <c r="D50" s="13" t="s">
        <v>35</v>
      </c>
      <c r="E50" s="13" t="s">
        <v>12</v>
      </c>
      <c r="F50" s="187">
        <f>F51+F52</f>
        <v>482.8</v>
      </c>
    </row>
    <row r="51" spans="1:6" ht="16.5" customHeight="1">
      <c r="A51" s="162"/>
      <c r="B51" s="152" t="s">
        <v>37</v>
      </c>
      <c r="C51" s="13" t="s">
        <v>33</v>
      </c>
      <c r="D51" s="13" t="s">
        <v>35</v>
      </c>
      <c r="E51" s="13" t="s">
        <v>38</v>
      </c>
      <c r="F51" s="187">
        <v>481.5</v>
      </c>
    </row>
    <row r="52" spans="1:6" ht="42.75" customHeight="1">
      <c r="A52" s="162"/>
      <c r="B52" s="152" t="s">
        <v>40</v>
      </c>
      <c r="C52" s="13" t="s">
        <v>33</v>
      </c>
      <c r="D52" s="13" t="s">
        <v>35</v>
      </c>
      <c r="E52" s="13" t="s">
        <v>38</v>
      </c>
      <c r="F52" s="187">
        <v>1.3</v>
      </c>
    </row>
    <row r="53" spans="1:6" ht="15.75" hidden="1">
      <c r="A53" s="159"/>
      <c r="B53" s="152" t="s">
        <v>54</v>
      </c>
      <c r="C53" s="13" t="s">
        <v>33</v>
      </c>
      <c r="D53" s="13" t="s">
        <v>55</v>
      </c>
      <c r="E53" s="13" t="s">
        <v>12</v>
      </c>
      <c r="F53" s="187">
        <f>F54</f>
        <v>0</v>
      </c>
    </row>
    <row r="54" spans="1:6" ht="15" customHeight="1" hidden="1">
      <c r="A54" s="159"/>
      <c r="B54" s="152" t="s">
        <v>37</v>
      </c>
      <c r="C54" s="13" t="s">
        <v>33</v>
      </c>
      <c r="D54" s="13" t="s">
        <v>55</v>
      </c>
      <c r="E54" s="13" t="s">
        <v>38</v>
      </c>
      <c r="F54" s="187"/>
    </row>
    <row r="55" spans="1:6" ht="15" customHeight="1">
      <c r="A55" s="159"/>
      <c r="B55" s="152" t="s">
        <v>42</v>
      </c>
      <c r="C55" s="13" t="s">
        <v>33</v>
      </c>
      <c r="D55" s="13" t="s">
        <v>43</v>
      </c>
      <c r="E55" s="13" t="s">
        <v>12</v>
      </c>
      <c r="F55" s="187">
        <f>F56+F57</f>
        <v>42.9</v>
      </c>
    </row>
    <row r="56" spans="1:6" ht="15" customHeight="1">
      <c r="A56" s="159"/>
      <c r="B56" s="152" t="s">
        <v>37</v>
      </c>
      <c r="C56" s="13" t="s">
        <v>33</v>
      </c>
      <c r="D56" s="13" t="s">
        <v>43</v>
      </c>
      <c r="E56" s="13" t="s">
        <v>38</v>
      </c>
      <c r="F56" s="187">
        <v>42.9</v>
      </c>
    </row>
    <row r="57" spans="1:6" ht="15" customHeight="1" hidden="1">
      <c r="A57" s="159"/>
      <c r="B57" s="152" t="s">
        <v>40</v>
      </c>
      <c r="C57" s="13" t="s">
        <v>33</v>
      </c>
      <c r="D57" s="13" t="s">
        <v>43</v>
      </c>
      <c r="E57" s="13" t="s">
        <v>38</v>
      </c>
      <c r="F57" s="187"/>
    </row>
    <row r="58" spans="1:6" ht="31.5" hidden="1">
      <c r="A58" s="159"/>
      <c r="B58" s="152" t="s">
        <v>685</v>
      </c>
      <c r="C58" s="13" t="s">
        <v>33</v>
      </c>
      <c r="D58" s="13" t="s">
        <v>684</v>
      </c>
      <c r="E58" s="13" t="s">
        <v>12</v>
      </c>
      <c r="F58" s="187">
        <f>F59</f>
        <v>0</v>
      </c>
    </row>
    <row r="59" spans="1:6" ht="30" customHeight="1" hidden="1">
      <c r="A59" s="159"/>
      <c r="B59" s="152" t="s">
        <v>691</v>
      </c>
      <c r="C59" s="13" t="s">
        <v>33</v>
      </c>
      <c r="D59" s="13" t="s">
        <v>684</v>
      </c>
      <c r="E59" s="13" t="s">
        <v>38</v>
      </c>
      <c r="F59" s="187"/>
    </row>
    <row r="60" spans="1:6" ht="15.75" hidden="1">
      <c r="A60" s="159"/>
      <c r="B60" s="154" t="s">
        <v>425</v>
      </c>
      <c r="C60" s="27" t="s">
        <v>459</v>
      </c>
      <c r="D60" s="27" t="s">
        <v>11</v>
      </c>
      <c r="E60" s="27" t="s">
        <v>12</v>
      </c>
      <c r="F60" s="187">
        <f>F61</f>
        <v>0</v>
      </c>
    </row>
    <row r="61" spans="1:6" ht="15.75" hidden="1">
      <c r="A61" s="159"/>
      <c r="B61" s="154" t="s">
        <v>426</v>
      </c>
      <c r="C61" s="27" t="s">
        <v>459</v>
      </c>
      <c r="D61" s="27" t="s">
        <v>427</v>
      </c>
      <c r="E61" s="27" t="s">
        <v>12</v>
      </c>
      <c r="F61" s="187">
        <f>F62</f>
        <v>0</v>
      </c>
    </row>
    <row r="62" spans="1:6" ht="31.5" hidden="1">
      <c r="A62" s="159"/>
      <c r="B62" s="154" t="s">
        <v>428</v>
      </c>
      <c r="C62" s="27" t="s">
        <v>459</v>
      </c>
      <c r="D62" s="27" t="s">
        <v>427</v>
      </c>
      <c r="E62" s="27">
        <v>453</v>
      </c>
      <c r="F62" s="187"/>
    </row>
    <row r="63" spans="1:6" ht="15.75" hidden="1">
      <c r="A63" s="159"/>
      <c r="B63" s="154" t="s">
        <v>430</v>
      </c>
      <c r="C63" s="27" t="s">
        <v>460</v>
      </c>
      <c r="D63" s="27" t="s">
        <v>11</v>
      </c>
      <c r="E63" s="27" t="s">
        <v>12</v>
      </c>
      <c r="F63" s="187">
        <f>F64</f>
        <v>0</v>
      </c>
    </row>
    <row r="64" spans="1:6" ht="15.75" hidden="1">
      <c r="A64" s="159"/>
      <c r="B64" s="154" t="s">
        <v>431</v>
      </c>
      <c r="C64" s="27" t="s">
        <v>460</v>
      </c>
      <c r="D64" s="27" t="s">
        <v>432</v>
      </c>
      <c r="E64" s="27" t="s">
        <v>12</v>
      </c>
      <c r="F64" s="187">
        <f>F65</f>
        <v>0</v>
      </c>
    </row>
    <row r="65" spans="1:6" ht="31.5" hidden="1">
      <c r="A65" s="159"/>
      <c r="B65" s="154" t="s">
        <v>428</v>
      </c>
      <c r="C65" s="27" t="s">
        <v>460</v>
      </c>
      <c r="D65" s="27" t="s">
        <v>432</v>
      </c>
      <c r="E65" s="27">
        <v>453</v>
      </c>
      <c r="F65" s="187"/>
    </row>
    <row r="66" spans="1:6" ht="15.75">
      <c r="A66" s="159"/>
      <c r="B66" s="153" t="s">
        <v>491</v>
      </c>
      <c r="C66" s="48" t="s">
        <v>530</v>
      </c>
      <c r="D66" s="48" t="s">
        <v>492</v>
      </c>
      <c r="E66" s="48" t="s">
        <v>12</v>
      </c>
      <c r="F66" s="186">
        <f>F67</f>
        <v>72.9</v>
      </c>
    </row>
    <row r="67" spans="1:6" ht="15.75">
      <c r="A67" s="159"/>
      <c r="B67" s="154" t="s">
        <v>493</v>
      </c>
      <c r="C67" s="27" t="s">
        <v>531</v>
      </c>
      <c r="D67" s="27" t="s">
        <v>11</v>
      </c>
      <c r="E67" s="27" t="s">
        <v>12</v>
      </c>
      <c r="F67" s="187">
        <f>F68</f>
        <v>72.9</v>
      </c>
    </row>
    <row r="68" spans="1:6" ht="31.5">
      <c r="A68" s="159"/>
      <c r="B68" s="154" t="s">
        <v>494</v>
      </c>
      <c r="C68" s="27" t="s">
        <v>531</v>
      </c>
      <c r="D68" s="27" t="s">
        <v>495</v>
      </c>
      <c r="E68" s="27" t="s">
        <v>12</v>
      </c>
      <c r="F68" s="187">
        <f>F69+F70</f>
        <v>72.9</v>
      </c>
    </row>
    <row r="69" spans="1:6" ht="31.5">
      <c r="A69" s="159"/>
      <c r="B69" s="154" t="s">
        <v>496</v>
      </c>
      <c r="C69" s="27" t="s">
        <v>531</v>
      </c>
      <c r="D69" s="27" t="s">
        <v>495</v>
      </c>
      <c r="E69" s="27">
        <v>455</v>
      </c>
      <c r="F69" s="187">
        <v>72.9</v>
      </c>
    </row>
    <row r="70" spans="1:6" ht="47.25" hidden="1">
      <c r="A70" s="159"/>
      <c r="B70" s="152" t="s">
        <v>40</v>
      </c>
      <c r="C70" s="27" t="s">
        <v>531</v>
      </c>
      <c r="D70" s="27" t="s">
        <v>495</v>
      </c>
      <c r="E70" s="27">
        <v>455</v>
      </c>
      <c r="F70" s="187"/>
    </row>
    <row r="71" spans="1:6" ht="15.75">
      <c r="A71" s="159"/>
      <c r="B71" s="153" t="s">
        <v>506</v>
      </c>
      <c r="C71" s="48">
        <v>1000</v>
      </c>
      <c r="D71" s="48" t="s">
        <v>21</v>
      </c>
      <c r="E71" s="48" t="s">
        <v>12</v>
      </c>
      <c r="F71" s="186">
        <f>F72</f>
        <v>18</v>
      </c>
    </row>
    <row r="72" spans="1:6" ht="15.75">
      <c r="A72" s="159"/>
      <c r="B72" s="154" t="s">
        <v>717</v>
      </c>
      <c r="C72" s="27" t="s">
        <v>716</v>
      </c>
      <c r="D72" s="27" t="s">
        <v>21</v>
      </c>
      <c r="E72" s="27" t="s">
        <v>12</v>
      </c>
      <c r="F72" s="187">
        <f>F73</f>
        <v>18</v>
      </c>
    </row>
    <row r="73" spans="1:6" ht="31.5">
      <c r="A73" s="159"/>
      <c r="B73" s="154" t="s">
        <v>404</v>
      </c>
      <c r="C73" s="27" t="s">
        <v>716</v>
      </c>
      <c r="D73" s="27" t="s">
        <v>405</v>
      </c>
      <c r="E73" s="27" t="s">
        <v>12</v>
      </c>
      <c r="F73" s="187">
        <f>F74</f>
        <v>18</v>
      </c>
    </row>
    <row r="74" spans="1:6" ht="15.75">
      <c r="A74" s="159"/>
      <c r="B74" s="154" t="s">
        <v>406</v>
      </c>
      <c r="C74" s="27" t="s">
        <v>716</v>
      </c>
      <c r="D74" s="27" t="s">
        <v>405</v>
      </c>
      <c r="E74" s="27">
        <v>482</v>
      </c>
      <c r="F74" s="187">
        <v>18</v>
      </c>
    </row>
    <row r="75" spans="1:6" ht="15.75">
      <c r="A75" s="159"/>
      <c r="B75" s="153" t="s">
        <v>702</v>
      </c>
      <c r="C75" s="48" t="s">
        <v>703</v>
      </c>
      <c r="D75" s="48" t="s">
        <v>704</v>
      </c>
      <c r="E75" s="48" t="s">
        <v>12</v>
      </c>
      <c r="F75" s="186">
        <f>F76</f>
        <v>190</v>
      </c>
    </row>
    <row r="76" spans="1:6" ht="15.75">
      <c r="A76" s="159"/>
      <c r="B76" s="154" t="s">
        <v>705</v>
      </c>
      <c r="C76" s="27" t="s">
        <v>706</v>
      </c>
      <c r="D76" s="27" t="s">
        <v>11</v>
      </c>
      <c r="E76" s="27" t="s">
        <v>12</v>
      </c>
      <c r="F76" s="187">
        <f>F77</f>
        <v>190</v>
      </c>
    </row>
    <row r="77" spans="1:6" ht="15.75">
      <c r="A77" s="174"/>
      <c r="B77" s="159" t="s">
        <v>707</v>
      </c>
      <c r="C77" s="176">
        <v>1101</v>
      </c>
      <c r="D77" s="176" t="s">
        <v>708</v>
      </c>
      <c r="E77" s="27" t="s">
        <v>12</v>
      </c>
      <c r="F77" s="176">
        <f>F78</f>
        <v>190</v>
      </c>
    </row>
    <row r="78" spans="1:6" ht="81" customHeight="1">
      <c r="A78" s="164"/>
      <c r="B78" s="69" t="s">
        <v>709</v>
      </c>
      <c r="C78" s="176">
        <v>1101</v>
      </c>
      <c r="D78" s="176" t="s">
        <v>708</v>
      </c>
      <c r="E78" s="176">
        <v>526</v>
      </c>
      <c r="F78" s="176">
        <v>190</v>
      </c>
    </row>
    <row r="79" spans="1:6" ht="15.75">
      <c r="A79" s="177" t="s">
        <v>713</v>
      </c>
      <c r="B79" s="178" t="s">
        <v>714</v>
      </c>
      <c r="C79" s="169"/>
      <c r="D79" s="169"/>
      <c r="E79" s="179"/>
      <c r="F79" s="185">
        <f>F80+F88</f>
        <v>2640.3999999999996</v>
      </c>
    </row>
    <row r="80" spans="1:6" ht="31.5">
      <c r="A80" s="159"/>
      <c r="B80" s="156" t="s">
        <v>28</v>
      </c>
      <c r="C80" s="18" t="s">
        <v>29</v>
      </c>
      <c r="D80" s="18" t="s">
        <v>30</v>
      </c>
      <c r="E80" s="18" t="s">
        <v>12</v>
      </c>
      <c r="F80" s="186">
        <f>F81</f>
        <v>2421.7999999999997</v>
      </c>
    </row>
    <row r="81" spans="1:6" ht="15.75">
      <c r="A81" s="159"/>
      <c r="B81" s="156" t="s">
        <v>32</v>
      </c>
      <c r="C81" s="13" t="s">
        <v>33</v>
      </c>
      <c r="D81" s="13" t="s">
        <v>11</v>
      </c>
      <c r="E81" s="13" t="s">
        <v>12</v>
      </c>
      <c r="F81" s="186">
        <f>F82+F85</f>
        <v>2421.7999999999997</v>
      </c>
    </row>
    <row r="82" spans="1:6" ht="31.5">
      <c r="A82" s="159"/>
      <c r="B82" s="152" t="s">
        <v>247</v>
      </c>
      <c r="C82" s="13" t="s">
        <v>33</v>
      </c>
      <c r="D82" s="13" t="s">
        <v>35</v>
      </c>
      <c r="E82" s="13" t="s">
        <v>12</v>
      </c>
      <c r="F82" s="187">
        <f>F83+F84</f>
        <v>2264.7</v>
      </c>
    </row>
    <row r="83" spans="1:6" ht="15.75">
      <c r="A83" s="159"/>
      <c r="B83" s="152" t="s">
        <v>37</v>
      </c>
      <c r="C83" s="13" t="s">
        <v>33</v>
      </c>
      <c r="D83" s="13" t="s">
        <v>35</v>
      </c>
      <c r="E83" s="13" t="s">
        <v>38</v>
      </c>
      <c r="F83" s="187">
        <v>1891</v>
      </c>
    </row>
    <row r="84" spans="1:6" ht="47.25">
      <c r="A84" s="159"/>
      <c r="B84" s="152" t="s">
        <v>40</v>
      </c>
      <c r="C84" s="13" t="s">
        <v>33</v>
      </c>
      <c r="D84" s="13" t="s">
        <v>35</v>
      </c>
      <c r="E84" s="13" t="s">
        <v>38</v>
      </c>
      <c r="F84" s="187">
        <v>373.7</v>
      </c>
    </row>
    <row r="85" spans="1:6" ht="15.75">
      <c r="A85" s="159"/>
      <c r="B85" s="152" t="s">
        <v>715</v>
      </c>
      <c r="C85" s="13" t="s">
        <v>33</v>
      </c>
      <c r="D85" s="13" t="s">
        <v>43</v>
      </c>
      <c r="E85" s="13" t="s">
        <v>12</v>
      </c>
      <c r="F85" s="186">
        <f>F86+F87</f>
        <v>157.1</v>
      </c>
    </row>
    <row r="86" spans="1:6" ht="15.75">
      <c r="A86" s="159"/>
      <c r="B86" s="152" t="s">
        <v>37</v>
      </c>
      <c r="C86" s="13" t="s">
        <v>33</v>
      </c>
      <c r="D86" s="13" t="s">
        <v>43</v>
      </c>
      <c r="E86" s="13" t="s">
        <v>38</v>
      </c>
      <c r="F86" s="187">
        <v>157.1</v>
      </c>
    </row>
    <row r="87" spans="1:6" ht="47.25" hidden="1">
      <c r="A87" s="159"/>
      <c r="B87" s="152" t="s">
        <v>40</v>
      </c>
      <c r="C87" s="13" t="s">
        <v>33</v>
      </c>
      <c r="D87" s="13" t="s">
        <v>43</v>
      </c>
      <c r="E87" s="13" t="s">
        <v>38</v>
      </c>
      <c r="F87" s="187"/>
    </row>
    <row r="88" spans="1:6" ht="15.75">
      <c r="A88" s="159"/>
      <c r="B88" s="153" t="s">
        <v>710</v>
      </c>
      <c r="C88" s="48" t="s">
        <v>530</v>
      </c>
      <c r="D88" s="48" t="s">
        <v>492</v>
      </c>
      <c r="E88" s="48" t="s">
        <v>12</v>
      </c>
      <c r="F88" s="186">
        <f>F89</f>
        <v>218.6</v>
      </c>
    </row>
    <row r="89" spans="1:6" ht="15.75">
      <c r="A89" s="159"/>
      <c r="B89" s="154" t="s">
        <v>493</v>
      </c>
      <c r="C89" s="27" t="s">
        <v>531</v>
      </c>
      <c r="D89" s="27" t="s">
        <v>11</v>
      </c>
      <c r="E89" s="27" t="s">
        <v>12</v>
      </c>
      <c r="F89" s="186">
        <f>F90</f>
        <v>218.6</v>
      </c>
    </row>
    <row r="90" spans="1:6" ht="31.5">
      <c r="A90" s="159"/>
      <c r="B90" s="154" t="s">
        <v>494</v>
      </c>
      <c r="C90" s="27" t="s">
        <v>531</v>
      </c>
      <c r="D90" s="27" t="s">
        <v>495</v>
      </c>
      <c r="E90" s="27" t="s">
        <v>12</v>
      </c>
      <c r="F90" s="187">
        <f>F91+F92</f>
        <v>218.6</v>
      </c>
    </row>
    <row r="91" spans="1:6" ht="31.5">
      <c r="A91" s="164"/>
      <c r="B91" s="154" t="s">
        <v>496</v>
      </c>
      <c r="C91" s="27" t="s">
        <v>531</v>
      </c>
      <c r="D91" s="27" t="s">
        <v>495</v>
      </c>
      <c r="E91" s="27">
        <v>455</v>
      </c>
      <c r="F91" s="187">
        <v>218.6</v>
      </c>
    </row>
    <row r="92" spans="1:6" ht="47.25" hidden="1">
      <c r="A92" s="159"/>
      <c r="B92" s="152" t="s">
        <v>40</v>
      </c>
      <c r="C92" s="27" t="s">
        <v>531</v>
      </c>
      <c r="D92" s="27" t="s">
        <v>495</v>
      </c>
      <c r="E92" s="27">
        <v>455</v>
      </c>
      <c r="F92" s="187"/>
    </row>
    <row r="93" spans="2:6" ht="15.75">
      <c r="B93" s="164" t="s">
        <v>726</v>
      </c>
      <c r="C93" s="164"/>
      <c r="D93" s="164"/>
      <c r="E93" s="164"/>
      <c r="F93" s="186">
        <f>F10+F79</f>
        <v>11223.9</v>
      </c>
    </row>
    <row r="98" ht="15.75">
      <c r="A98" s="10"/>
    </row>
    <row r="99" ht="15.75">
      <c r="A99" s="8"/>
    </row>
    <row r="101" spans="2:5" ht="15.75">
      <c r="B101" s="8"/>
      <c r="C101" s="8"/>
      <c r="D101" s="8"/>
      <c r="E101" s="8"/>
    </row>
    <row r="108" spans="1:5" ht="15.75">
      <c r="A108" s="8"/>
      <c r="B108" s="10"/>
      <c r="C108" s="10"/>
      <c r="D108" s="10"/>
      <c r="E108" s="10"/>
    </row>
    <row r="109" spans="2:5" ht="15.75">
      <c r="B109" s="8"/>
      <c r="C109" s="8"/>
      <c r="D109" s="8"/>
      <c r="E109" s="8"/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8"/>
      <c r="C125" s="8"/>
      <c r="D125" s="8"/>
      <c r="E125" s="8"/>
    </row>
    <row r="130" spans="2:5" ht="15.75">
      <c r="B130" s="10"/>
      <c r="C130" s="10"/>
      <c r="D130" s="10"/>
      <c r="E130" s="10"/>
    </row>
    <row r="131" spans="2:5" ht="15.75">
      <c r="B131" s="8"/>
      <c r="C131" s="8"/>
      <c r="D131" s="8"/>
      <c r="E131" s="8"/>
    </row>
    <row r="132" ht="15.75">
      <c r="A132" s="8"/>
    </row>
    <row r="135" spans="2:5" ht="15.75">
      <c r="B135" s="8"/>
      <c r="C135" s="8"/>
      <c r="D135" s="8"/>
      <c r="E135" s="8"/>
    </row>
    <row r="137" ht="15.75">
      <c r="A137" s="10"/>
    </row>
    <row r="138" ht="15.75">
      <c r="A138" s="8"/>
    </row>
    <row r="140" spans="2:5" ht="15.75">
      <c r="B140" s="8"/>
      <c r="C140" s="8"/>
      <c r="D140" s="8"/>
      <c r="E140" s="8"/>
    </row>
    <row r="142" ht="15.75">
      <c r="A142" s="8"/>
    </row>
    <row r="147" spans="1:5" ht="15.75">
      <c r="A147" s="8"/>
      <c r="B147" s="8"/>
      <c r="C147" s="8"/>
      <c r="D147" s="8"/>
      <c r="E147" s="8"/>
    </row>
    <row r="154" ht="15.75">
      <c r="A154" s="8"/>
    </row>
    <row r="158" spans="2:5" ht="15.75">
      <c r="B158" s="10"/>
      <c r="C158" s="10"/>
      <c r="D158" s="10"/>
      <c r="E158" s="10"/>
    </row>
    <row r="159" spans="2:5" ht="15.75">
      <c r="B159" s="8"/>
      <c r="C159" s="8"/>
      <c r="D159" s="8"/>
      <c r="E159" s="8"/>
    </row>
    <row r="165" ht="15.75">
      <c r="A165" s="10"/>
    </row>
    <row r="166" spans="1:5" ht="15.75">
      <c r="A166" s="8"/>
      <c r="B166" s="8"/>
      <c r="C166" s="8"/>
      <c r="D166" s="8"/>
      <c r="E166" s="8"/>
    </row>
    <row r="173" spans="1:5" ht="15.75">
      <c r="A173" s="8"/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80" ht="15.75">
      <c r="A180" s="10"/>
    </row>
    <row r="181" ht="15.75">
      <c r="A181" s="8"/>
    </row>
    <row r="186" spans="2:5" ht="15.75">
      <c r="B186" s="8"/>
      <c r="C186" s="8"/>
      <c r="D186" s="8"/>
      <c r="E186" s="8"/>
    </row>
    <row r="193" spans="1:5" ht="15.75">
      <c r="A193" s="8"/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7" spans="2:5" ht="15.75">
      <c r="B207" s="10"/>
      <c r="C207" s="10"/>
      <c r="D207" s="10"/>
      <c r="E207" s="10"/>
    </row>
    <row r="208" spans="1:5" ht="15.75">
      <c r="A208" s="8"/>
      <c r="B208" s="8"/>
      <c r="C208" s="8"/>
      <c r="D208" s="8"/>
      <c r="E208" s="8"/>
    </row>
    <row r="214" ht="15.75">
      <c r="A214" s="10"/>
    </row>
    <row r="215" ht="15.75">
      <c r="A215" s="8"/>
    </row>
    <row r="216" spans="2:5" ht="15.75">
      <c r="B216" s="8"/>
      <c r="C216" s="8"/>
      <c r="D216" s="8"/>
      <c r="E216" s="8"/>
    </row>
    <row r="223" ht="15.75">
      <c r="A223" s="8"/>
    </row>
    <row r="225" spans="2:5" ht="15.75">
      <c r="B225" s="10"/>
      <c r="C225" s="10"/>
      <c r="D225" s="10"/>
      <c r="E225" s="10"/>
    </row>
    <row r="226" spans="2:5" ht="15.75">
      <c r="B226" s="8"/>
      <c r="C226" s="8"/>
      <c r="D226" s="8"/>
      <c r="E226" s="8"/>
    </row>
    <row r="232" ht="15.75">
      <c r="A232" s="10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5" spans="2:5" ht="15.75">
      <c r="B255" s="10"/>
      <c r="C255" s="10"/>
      <c r="D255" s="10"/>
      <c r="E255" s="10"/>
    </row>
    <row r="256" spans="2:5" ht="15.75">
      <c r="B256" s="8"/>
      <c r="C256" s="8"/>
      <c r="D256" s="8"/>
      <c r="E256" s="8"/>
    </row>
    <row r="262" ht="15.75">
      <c r="A262" s="10"/>
    </row>
    <row r="263" ht="15.75">
      <c r="A263" s="8"/>
    </row>
    <row r="269" spans="2:5" ht="15.75">
      <c r="B269" s="8"/>
      <c r="C269" s="8"/>
      <c r="D269" s="8"/>
      <c r="E269" s="8"/>
    </row>
    <row r="276" ht="15.75">
      <c r="A276" s="8"/>
    </row>
    <row r="282" spans="2:5" ht="15.75">
      <c r="B282" s="10"/>
      <c r="C282" s="10"/>
      <c r="D282" s="10"/>
      <c r="E282" s="10"/>
    </row>
    <row r="283" spans="2:5" ht="15.75">
      <c r="B283" s="8"/>
      <c r="C283" s="8"/>
      <c r="D283" s="8"/>
      <c r="E283" s="8"/>
    </row>
    <row r="289" ht="15.75">
      <c r="A289" s="10"/>
    </row>
    <row r="290" ht="15.75">
      <c r="A290" s="8"/>
    </row>
    <row r="291" spans="2:5" ht="15.75">
      <c r="B291" s="8"/>
      <c r="C291" s="8"/>
      <c r="D291" s="8"/>
      <c r="E291" s="8"/>
    </row>
    <row r="298" ht="15.75">
      <c r="A298" s="8"/>
    </row>
    <row r="303" spans="2:5" ht="15.75">
      <c r="B303" s="10"/>
      <c r="C303" s="10"/>
      <c r="D303" s="10"/>
      <c r="E303" s="10"/>
    </row>
    <row r="304" spans="2:5" ht="15.75">
      <c r="B304" s="8"/>
      <c r="C304" s="8"/>
      <c r="D304" s="8"/>
      <c r="E304" s="8"/>
    </row>
    <row r="310" ht="15.75">
      <c r="A310" s="10"/>
    </row>
    <row r="311" ht="15.75">
      <c r="A311" s="8"/>
    </row>
    <row r="316" spans="2:5" ht="15.75">
      <c r="B316" s="8"/>
      <c r="C316" s="8"/>
      <c r="D316" s="8"/>
      <c r="E316" s="8"/>
    </row>
    <row r="323" ht="15.75">
      <c r="A323" s="8"/>
    </row>
    <row r="324" spans="2:5" ht="15.75">
      <c r="B324" s="10"/>
      <c r="C324" s="10"/>
      <c r="D324" s="10"/>
      <c r="E324" s="10"/>
    </row>
    <row r="325" spans="2:5" ht="15.75">
      <c r="B325" s="8"/>
      <c r="C325" s="8"/>
      <c r="D325" s="8"/>
      <c r="E325" s="8"/>
    </row>
    <row r="331" ht="15.75">
      <c r="A331" s="10"/>
    </row>
    <row r="332" ht="15.75">
      <c r="A332" s="8"/>
    </row>
    <row r="333" spans="2:5" ht="15.75">
      <c r="B333" s="8"/>
      <c r="C333" s="8"/>
      <c r="D333" s="8"/>
      <c r="E333" s="8"/>
    </row>
    <row r="340" spans="1:5" ht="15.75">
      <c r="A340" s="8"/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spans="1:5" ht="15.75">
      <c r="A348" s="8"/>
      <c r="B348" s="8"/>
      <c r="C348" s="8"/>
      <c r="D348" s="8"/>
      <c r="E348" s="8"/>
    </row>
    <row r="355" spans="1:5" ht="15.75">
      <c r="A355" s="8"/>
      <c r="B355" s="8"/>
      <c r="C355" s="8"/>
      <c r="D355" s="8"/>
      <c r="E355" s="8"/>
    </row>
    <row r="362" ht="15.75">
      <c r="A362" s="8"/>
    </row>
    <row r="366" spans="2:5" ht="15.75">
      <c r="B366" s="10"/>
      <c r="C366" s="10"/>
      <c r="D366" s="10"/>
      <c r="E366" s="10"/>
    </row>
    <row r="367" spans="2:5" ht="15.75">
      <c r="B367" s="8"/>
      <c r="C367" s="8"/>
      <c r="D367" s="8"/>
      <c r="E367" s="8"/>
    </row>
    <row r="373" ht="15.75">
      <c r="A373" s="10"/>
    </row>
    <row r="374" ht="15.75">
      <c r="A374" s="8"/>
    </row>
    <row r="379" spans="2:5" ht="15.75">
      <c r="B379" s="8"/>
      <c r="C379" s="8"/>
      <c r="D379" s="8"/>
      <c r="E379" s="8"/>
    </row>
    <row r="386" ht="15.75">
      <c r="A386" s="8"/>
    </row>
    <row r="390" spans="2:5" ht="15.75">
      <c r="B390" s="10"/>
      <c r="C390" s="10"/>
      <c r="D390" s="10"/>
      <c r="E390" s="10"/>
    </row>
    <row r="391" spans="2:5" ht="15.75">
      <c r="B391" s="8"/>
      <c r="C391" s="8"/>
      <c r="D391" s="8"/>
      <c r="E391" s="8"/>
    </row>
    <row r="397" ht="15.75">
      <c r="A397" s="10"/>
    </row>
    <row r="398" ht="15.75">
      <c r="A398" s="8"/>
    </row>
    <row r="400" spans="2:5" ht="15.75">
      <c r="B400" s="8"/>
      <c r="C400" s="8"/>
      <c r="D400" s="8"/>
      <c r="E400" s="8"/>
    </row>
    <row r="407" ht="15.75">
      <c r="A407" s="8"/>
    </row>
    <row r="410" spans="2:5" ht="15.75">
      <c r="B410" s="8"/>
      <c r="C410" s="8"/>
      <c r="D410" s="8"/>
      <c r="E410" s="8"/>
    </row>
    <row r="417" ht="15.75">
      <c r="A417" s="8"/>
    </row>
    <row r="418" spans="2:5" ht="15.75">
      <c r="B418" s="10"/>
      <c r="C418" s="10"/>
      <c r="D418" s="10"/>
      <c r="E418" s="10"/>
    </row>
    <row r="419" spans="2:5" ht="15.75">
      <c r="B419" s="8"/>
      <c r="C419" s="8"/>
      <c r="D419" s="8"/>
      <c r="E419" s="8"/>
    </row>
    <row r="425" ht="15.75">
      <c r="A425" s="10"/>
    </row>
    <row r="426" ht="15.75">
      <c r="A426" s="8"/>
    </row>
    <row r="432" spans="2:5" ht="15.75">
      <c r="B432" s="8"/>
      <c r="C432" s="8"/>
      <c r="D432" s="8"/>
      <c r="E432" s="8"/>
    </row>
    <row r="439" spans="1:5" ht="15.75">
      <c r="A439" s="8"/>
      <c r="B439" s="10"/>
      <c r="C439" s="10"/>
      <c r="D439" s="10"/>
      <c r="E439" s="10"/>
    </row>
    <row r="440" spans="2:5" ht="15.75">
      <c r="B440" s="8"/>
      <c r="C440" s="8"/>
      <c r="D440" s="8"/>
      <c r="E440" s="8"/>
    </row>
    <row r="446" ht="15.75">
      <c r="A446" s="10"/>
    </row>
    <row r="447" ht="15.75">
      <c r="A447" s="8"/>
    </row>
    <row r="448" spans="2:5" ht="15.75">
      <c r="B448" s="8"/>
      <c r="C448" s="8"/>
      <c r="D448" s="8"/>
      <c r="E448" s="8"/>
    </row>
    <row r="455" ht="15.75">
      <c r="A455" s="8"/>
    </row>
    <row r="458" spans="2:5" ht="15.75">
      <c r="B458" s="8"/>
      <c r="C458" s="8"/>
      <c r="D458" s="8"/>
      <c r="E458" s="8"/>
    </row>
    <row r="465" ht="15.75">
      <c r="A465" s="8"/>
    </row>
    <row r="469" spans="2:5" ht="15.75">
      <c r="B469" s="10"/>
      <c r="C469" s="10"/>
      <c r="D469" s="10"/>
      <c r="E469" s="10"/>
    </row>
    <row r="470" spans="2:5" ht="15.75">
      <c r="B470" s="8"/>
      <c r="C470" s="8"/>
      <c r="D470" s="8"/>
      <c r="E470" s="8"/>
    </row>
    <row r="476" ht="15.75">
      <c r="A476" s="10"/>
    </row>
    <row r="477" ht="15.75">
      <c r="A477" s="8"/>
    </row>
    <row r="478" spans="2:5" ht="15.75">
      <c r="B478" s="8"/>
      <c r="C478" s="8"/>
      <c r="D478" s="8"/>
      <c r="E478" s="8"/>
    </row>
    <row r="485" ht="15.75">
      <c r="A485" s="8"/>
    </row>
    <row r="487" spans="2:5" ht="15.75">
      <c r="B487" s="8"/>
      <c r="C487" s="8"/>
      <c r="D487" s="8"/>
      <c r="E487" s="8"/>
    </row>
    <row r="492" spans="2:5" ht="15.75">
      <c r="B492" s="8"/>
      <c r="C492" s="8"/>
      <c r="D492" s="8"/>
      <c r="E492" s="8"/>
    </row>
    <row r="494" ht="15.75">
      <c r="A494" s="8"/>
    </row>
    <row r="499" ht="15.75">
      <c r="A499" s="8"/>
    </row>
    <row r="514" spans="2:5" ht="15.75">
      <c r="B514" s="32"/>
      <c r="C514" s="32"/>
      <c r="D514" s="32"/>
      <c r="E514" s="32"/>
    </row>
    <row r="515" spans="2:5" ht="15.75">
      <c r="B515" s="66"/>
      <c r="C515" s="66"/>
      <c r="D515" s="66"/>
      <c r="E515" s="66"/>
    </row>
    <row r="516" spans="2:5" ht="15.75">
      <c r="B516" s="26"/>
      <c r="C516" s="26"/>
      <c r="D516" s="26"/>
      <c r="E516" s="26"/>
    </row>
    <row r="517" spans="2:5" ht="15.75">
      <c r="B517" s="26"/>
      <c r="C517" s="26"/>
      <c r="D517" s="26"/>
      <c r="E517" s="26"/>
    </row>
    <row r="518" spans="2:5" ht="15.75">
      <c r="B518" s="26"/>
      <c r="C518" s="26"/>
      <c r="D518" s="26"/>
      <c r="E518" s="26"/>
    </row>
    <row r="519" spans="2:5" ht="15.75">
      <c r="B519" s="26"/>
      <c r="C519" s="26"/>
      <c r="D519" s="26"/>
      <c r="E519" s="26"/>
    </row>
    <row r="520" spans="2:5" ht="15.75">
      <c r="B520" s="26"/>
      <c r="C520" s="26"/>
      <c r="D520" s="26"/>
      <c r="E520" s="26"/>
    </row>
    <row r="521" spans="1:5" ht="15.75">
      <c r="A521" s="32"/>
      <c r="B521" s="26"/>
      <c r="C521" s="26"/>
      <c r="D521" s="26"/>
      <c r="E521" s="26"/>
    </row>
    <row r="522" spans="1:5" ht="15.75">
      <c r="A522" s="66"/>
      <c r="B522" s="26"/>
      <c r="C522" s="26"/>
      <c r="D522" s="26"/>
      <c r="E522" s="26"/>
    </row>
    <row r="523" spans="1:5" ht="15.75">
      <c r="A523" s="26"/>
      <c r="B523" s="26"/>
      <c r="C523" s="26"/>
      <c r="D523" s="26"/>
      <c r="E523" s="26"/>
    </row>
    <row r="524" spans="1:5" ht="15.75">
      <c r="A524" s="2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ht="15.75">
      <c r="A529" s="26"/>
    </row>
    <row r="530" ht="15.75">
      <c r="A530" s="26"/>
    </row>
    <row r="531" spans="1:5" ht="15.75">
      <c r="A531" s="26"/>
      <c r="B531" s="8"/>
      <c r="C531" s="8"/>
      <c r="D531" s="8"/>
      <c r="E531" s="8"/>
    </row>
    <row r="532" ht="15.75">
      <c r="A532" s="26"/>
    </row>
    <row r="533" ht="15.75">
      <c r="A533" s="26"/>
    </row>
    <row r="534" spans="1:5" ht="15.75">
      <c r="A534" s="26"/>
      <c r="B534" s="8"/>
      <c r="C534" s="8"/>
      <c r="D534" s="8"/>
      <c r="E534" s="8"/>
    </row>
    <row r="535" ht="15.75">
      <c r="A535" s="26"/>
    </row>
    <row r="538" ht="15.75">
      <c r="A538" s="8"/>
    </row>
    <row r="541" ht="15.75">
      <c r="A541" s="8"/>
    </row>
    <row r="542" spans="2:5" ht="15.75">
      <c r="B542" s="8"/>
      <c r="C542" s="8"/>
      <c r="D542" s="8"/>
      <c r="E542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1:5" ht="15.75">
      <c r="A549" s="8"/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ht="15.75">
      <c r="A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2:5" ht="15.75"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32"/>
    </row>
    <row r="625" ht="15.75">
      <c r="A625" s="66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5" spans="2:5" ht="15.75">
      <c r="B665" s="10"/>
      <c r="C665" s="10"/>
      <c r="D665" s="10"/>
      <c r="E665" s="10"/>
    </row>
    <row r="666" spans="2:5" ht="15.75">
      <c r="B666" s="8"/>
      <c r="C666" s="8"/>
      <c r="D666" s="8"/>
      <c r="E666" s="8"/>
    </row>
    <row r="672" ht="15.75">
      <c r="A672" s="10"/>
    </row>
    <row r="673" ht="15.75">
      <c r="A673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42" spans="2:5" ht="15.75">
      <c r="B842" s="10"/>
      <c r="C842" s="10"/>
      <c r="D842" s="10"/>
      <c r="E842" s="10"/>
    </row>
    <row r="843" spans="2:5" ht="15.75">
      <c r="B843" s="8"/>
      <c r="C843" s="8"/>
      <c r="D843" s="8"/>
      <c r="E843" s="8"/>
    </row>
    <row r="849" ht="15.75">
      <c r="A849" s="10"/>
    </row>
    <row r="850" ht="15.75">
      <c r="A850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9" ht="15.75">
      <c r="A1069" s="10"/>
    </row>
    <row r="1074" spans="2:5" ht="15.75">
      <c r="B1074" s="10"/>
      <c r="C1074" s="10"/>
      <c r="D1074" s="10"/>
      <c r="E1074" s="10"/>
    </row>
    <row r="1081" ht="15.75">
      <c r="A1081" s="10"/>
    </row>
    <row r="1086" spans="2:5" ht="15.75">
      <c r="B1086" s="10"/>
      <c r="C1086" s="10"/>
      <c r="D1086" s="10"/>
      <c r="E1086" s="10"/>
    </row>
    <row r="1093" ht="15.75">
      <c r="A1093" s="10"/>
    </row>
    <row r="1098" spans="2:5" ht="15.75">
      <c r="B1098" s="10"/>
      <c r="C1098" s="10"/>
      <c r="D1098" s="10"/>
      <c r="E1098" s="10"/>
    </row>
    <row r="1105" ht="15.75">
      <c r="A1105" s="10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62" spans="2:5" ht="15.75">
      <c r="B1162" s="10"/>
      <c r="C1162" s="10"/>
      <c r="D1162" s="10"/>
      <c r="E1162" s="10"/>
    </row>
    <row r="1163" spans="2:5" ht="15.75">
      <c r="B1163" s="8"/>
      <c r="C1163" s="8"/>
      <c r="D1163" s="8"/>
      <c r="E1163" s="8"/>
    </row>
    <row r="1169" ht="15.75">
      <c r="A1169" s="10"/>
    </row>
    <row r="1170" ht="15.75">
      <c r="A1170" s="8"/>
    </row>
    <row r="1174" spans="2:5" ht="15.75">
      <c r="B1174" s="10"/>
      <c r="C1174" s="10"/>
      <c r="D1174" s="10"/>
      <c r="E1174" s="10"/>
    </row>
    <row r="1175" spans="2:5" ht="15.75">
      <c r="B1175" s="8"/>
      <c r="C1175" s="8"/>
      <c r="D1175" s="8"/>
      <c r="E1175" s="8"/>
    </row>
    <row r="1181" ht="15.75">
      <c r="A1181" s="10"/>
    </row>
    <row r="1182" ht="15.75">
      <c r="A1182" s="8"/>
    </row>
    <row r="1186" spans="2:5" ht="15.75">
      <c r="B1186" s="10"/>
      <c r="C1186" s="10"/>
      <c r="D1186" s="10"/>
      <c r="E1186" s="10"/>
    </row>
    <row r="1193" ht="15.75">
      <c r="A1193" s="10"/>
    </row>
    <row r="1199" spans="2:5" ht="15.75">
      <c r="B1199" s="8"/>
      <c r="C1199" s="8"/>
      <c r="D1199" s="8"/>
      <c r="E1199" s="8"/>
    </row>
    <row r="1200" spans="2:5" ht="15.75">
      <c r="B1200" s="8"/>
      <c r="C1200" s="8"/>
      <c r="D1200" s="8"/>
      <c r="E1200" s="8"/>
    </row>
    <row r="1201" spans="2:5" ht="15.75">
      <c r="B1201" s="8"/>
      <c r="C1201" s="8"/>
      <c r="D1201" s="8"/>
      <c r="E1201" s="8"/>
    </row>
    <row r="1202" spans="2:5" ht="15.75">
      <c r="B1202" s="8"/>
      <c r="C1202" s="8"/>
      <c r="D1202" s="8"/>
      <c r="E1202" s="8"/>
    </row>
    <row r="1203" spans="2:5" ht="15.75">
      <c r="B1203" s="8"/>
      <c r="C1203" s="8"/>
      <c r="D1203" s="8"/>
      <c r="E1203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21" spans="2:5" ht="15.75">
      <c r="B1221" s="10"/>
      <c r="C1221" s="10"/>
      <c r="D1221" s="10"/>
      <c r="E1221" s="10"/>
    </row>
    <row r="1222" spans="2:5" ht="15.75">
      <c r="B1222" s="8"/>
      <c r="C1222" s="8"/>
      <c r="D1222" s="8"/>
      <c r="E1222" s="8"/>
    </row>
    <row r="1226" spans="2:5" ht="15.75">
      <c r="B1226" s="10"/>
      <c r="C1226" s="10"/>
      <c r="D1226" s="10"/>
      <c r="E1226" s="10"/>
    </row>
    <row r="1227" spans="2:5" ht="15.75">
      <c r="B1227" s="10"/>
      <c r="C1227" s="10"/>
      <c r="D1227" s="10"/>
      <c r="E1227" s="10"/>
    </row>
    <row r="1228" ht="15.75">
      <c r="A1228" s="10"/>
    </row>
    <row r="1229" ht="15.75">
      <c r="A1229" s="8"/>
    </row>
    <row r="1231" spans="2:5" ht="15.75">
      <c r="B1231" s="10"/>
      <c r="C1231" s="10"/>
      <c r="D1231" s="10"/>
      <c r="E1231" s="10"/>
    </row>
    <row r="1233" ht="15.75">
      <c r="A1233" s="10"/>
    </row>
    <row r="1234" ht="15.75">
      <c r="A1234" s="10"/>
    </row>
    <row r="1236" spans="2:5" ht="15.75">
      <c r="B1236" s="10"/>
      <c r="C1236" s="10"/>
      <c r="D1236" s="10"/>
      <c r="E1236" s="10"/>
    </row>
    <row r="1238" ht="15.75">
      <c r="A1238" s="10"/>
    </row>
    <row r="1243" spans="1:5" ht="15.75">
      <c r="A1243" s="10"/>
      <c r="B1243" s="10"/>
      <c r="C1243" s="10"/>
      <c r="D1243" s="10"/>
      <c r="E1243" s="10"/>
    </row>
    <row r="1248" spans="2:5" ht="15.75">
      <c r="B1248" s="10"/>
      <c r="C1248" s="10"/>
      <c r="D1248" s="10"/>
      <c r="E1248" s="10"/>
    </row>
    <row r="1250" ht="15.75">
      <c r="A1250" s="10"/>
    </row>
    <row r="1255" ht="15.75">
      <c r="A1255" s="10"/>
    </row>
    <row r="1257" spans="2:5" ht="15.75">
      <c r="B1257" s="10"/>
      <c r="C1257" s="10"/>
      <c r="D1257" s="10"/>
      <c r="E1257" s="10"/>
    </row>
    <row r="1264" spans="1:5" ht="15.75">
      <c r="A1264" s="10"/>
      <c r="B1264" s="10"/>
      <c r="C1264" s="10"/>
      <c r="D1264" s="10"/>
      <c r="E1264" s="10"/>
    </row>
    <row r="1265" spans="2:5" ht="15.75">
      <c r="B1265" s="8"/>
      <c r="C1265" s="8"/>
      <c r="D1265" s="8"/>
      <c r="E1265" s="8"/>
    </row>
    <row r="1269" spans="2:5" ht="15.75">
      <c r="B1269" s="10"/>
      <c r="C1269" s="10"/>
      <c r="D1269" s="10"/>
      <c r="E1269" s="10"/>
    </row>
    <row r="1270" spans="2:5" ht="15.75">
      <c r="B1270" s="8"/>
      <c r="C1270" s="8"/>
      <c r="D1270" s="8"/>
      <c r="E1270" s="8"/>
    </row>
    <row r="1271" ht="15.75">
      <c r="A1271" s="10"/>
    </row>
    <row r="1272" ht="15.75">
      <c r="A1272" s="8"/>
    </row>
    <row r="1274" spans="2:5" ht="15.75">
      <c r="B1274" s="10"/>
      <c r="C1274" s="10"/>
      <c r="D1274" s="10"/>
      <c r="E1274" s="10"/>
    </row>
    <row r="1275" spans="2:5" ht="15.75">
      <c r="B1275" s="8"/>
      <c r="C1275" s="8"/>
      <c r="D1275" s="8"/>
      <c r="E1275" s="8"/>
    </row>
    <row r="1276" ht="15.75">
      <c r="A1276" s="10"/>
    </row>
    <row r="1277" ht="15.75">
      <c r="A1277" s="8"/>
    </row>
    <row r="1279" spans="2:5" ht="15.75">
      <c r="B1279" s="10"/>
      <c r="C1279" s="10"/>
      <c r="D1279" s="10"/>
      <c r="E1279" s="10"/>
    </row>
    <row r="1281" ht="15.75">
      <c r="A1281" s="10"/>
    </row>
    <row r="1282" ht="15.75">
      <c r="A1282" s="8"/>
    </row>
    <row r="1286" ht="15.75">
      <c r="A1286" s="10"/>
    </row>
    <row r="1334" spans="2:5" ht="15.75">
      <c r="B1334" s="8"/>
      <c r="C1334" s="8"/>
      <c r="D1334" s="8"/>
      <c r="E1334" s="8"/>
    </row>
    <row r="1341" ht="15.75">
      <c r="A1341" s="8"/>
    </row>
    <row r="1414" spans="2:5" ht="15.75">
      <c r="B1414" s="118"/>
      <c r="C1414" s="118"/>
      <c r="D1414" s="118"/>
      <c r="E1414" s="118"/>
    </row>
    <row r="1415" spans="2:5" ht="15.75">
      <c r="B1415" s="118"/>
      <c r="C1415" s="118"/>
      <c r="D1415" s="118"/>
      <c r="E1415" s="118"/>
    </row>
    <row r="1416" spans="2:5" ht="15.75">
      <c r="B1416" s="118"/>
      <c r="C1416" s="118"/>
      <c r="D1416" s="118"/>
      <c r="E1416" s="118"/>
    </row>
    <row r="1417" spans="2:5" ht="15.75">
      <c r="B1417" s="118"/>
      <c r="C1417" s="118"/>
      <c r="D1417" s="118"/>
      <c r="E1417" s="11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1:5" ht="15.75">
      <c r="A1421" s="118"/>
      <c r="B1421" s="118"/>
      <c r="C1421" s="118"/>
      <c r="D1421" s="118"/>
      <c r="E1421" s="118"/>
    </row>
    <row r="1422" spans="1:5" ht="15.75">
      <c r="A1422" s="118"/>
      <c r="B1422" s="118"/>
      <c r="C1422" s="118"/>
      <c r="D1422" s="118"/>
      <c r="E1422" s="118"/>
    </row>
    <row r="1423" spans="1:5" ht="15.75">
      <c r="A1423" s="118"/>
      <c r="B1423" s="118"/>
      <c r="C1423" s="118"/>
      <c r="D1423" s="118"/>
      <c r="E1423" s="118"/>
    </row>
    <row r="1424" spans="1:5" ht="15.75">
      <c r="A1424" s="118"/>
      <c r="B1424" s="118"/>
      <c r="C1424" s="118"/>
      <c r="D1424" s="118"/>
      <c r="E1424" s="118"/>
    </row>
    <row r="1425" ht="15.75">
      <c r="A1425" s="118"/>
    </row>
    <row r="1426" ht="15.75">
      <c r="A1426" s="118"/>
    </row>
    <row r="1427" spans="1:5" ht="15.75">
      <c r="A1427" s="118"/>
      <c r="B1427" s="8"/>
      <c r="C1427" s="8"/>
      <c r="D1427" s="8"/>
      <c r="E1427" s="8"/>
    </row>
    <row r="1428" ht="15.75">
      <c r="A1428" s="118"/>
    </row>
    <row r="1429" spans="1:5" ht="15.75">
      <c r="A1429" s="118"/>
      <c r="B1429" s="8"/>
      <c r="C1429" s="8"/>
      <c r="D1429" s="8"/>
      <c r="E1429" s="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4" ht="15.75">
      <c r="A1434" s="8"/>
    </row>
    <row r="1436" ht="15.75">
      <c r="A1436" s="8"/>
    </row>
    <row r="1438" ht="15.75">
      <c r="A1438" s="8"/>
    </row>
  </sheetData>
  <sheetProtection/>
  <mergeCells count="4">
    <mergeCell ref="C3:F3"/>
    <mergeCell ref="C1:F1"/>
    <mergeCell ref="C2:F2"/>
    <mergeCell ref="C4:F4"/>
  </mergeCells>
  <printOptions/>
  <pageMargins left="0.75" right="0.75" top="1" bottom="1" header="0.5" footer="0.5"/>
  <pageSetup fitToHeight="3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2" max="2" width="37.28125" style="0" customWidth="1"/>
    <col min="3" max="3" width="15.28125" style="0" customWidth="1"/>
    <col min="4" max="4" width="10.140625" style="0" customWidth="1"/>
    <col min="6" max="6" width="15.00390625" style="0" customWidth="1"/>
  </cols>
  <sheetData>
    <row r="1" spans="1:6" ht="15.75">
      <c r="A1" s="2"/>
      <c r="B1" s="2"/>
      <c r="C1" s="252" t="s">
        <v>606</v>
      </c>
      <c r="D1" s="252"/>
      <c r="E1" s="252"/>
      <c r="F1" s="22"/>
    </row>
    <row r="2" spans="1:6" ht="15.75">
      <c r="A2" s="2"/>
      <c r="B2" s="2"/>
      <c r="C2" s="253" t="s">
        <v>688</v>
      </c>
      <c r="D2" s="253"/>
      <c r="E2" s="253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264" t="s">
        <v>765</v>
      </c>
      <c r="D4" s="264"/>
      <c r="E4" s="264"/>
      <c r="F4" s="264"/>
    </row>
    <row r="5" spans="1:6" ht="14.25">
      <c r="A5" s="265" t="s">
        <v>733</v>
      </c>
      <c r="B5" s="265"/>
      <c r="C5" s="265"/>
      <c r="D5" s="265"/>
      <c r="E5" s="265"/>
      <c r="F5" s="265"/>
    </row>
    <row r="6" spans="1:6" ht="34.5" customHeight="1">
      <c r="A6" s="263" t="s">
        <v>719</v>
      </c>
      <c r="B6" s="263"/>
      <c r="C6" s="263"/>
      <c r="D6" s="263"/>
      <c r="E6" s="263"/>
      <c r="F6" s="263"/>
    </row>
    <row r="7" spans="1:6" ht="18.75">
      <c r="A7" s="163"/>
      <c r="B7" s="165"/>
      <c r="C7" s="165"/>
      <c r="D7" s="165"/>
      <c r="E7" s="165"/>
      <c r="F7" s="168"/>
    </row>
    <row r="8" spans="1:6" ht="31.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693</v>
      </c>
    </row>
    <row r="9" spans="1:6" ht="34.5" customHeight="1">
      <c r="A9" s="169" t="s">
        <v>712</v>
      </c>
      <c r="B9" s="170" t="s">
        <v>711</v>
      </c>
      <c r="C9" s="171"/>
      <c r="D9" s="171"/>
      <c r="E9" s="171"/>
      <c r="F9" s="193">
        <f>F10+F25+F27+F34+F44+F57+F62+F83+F88+F92</f>
        <v>13509.3</v>
      </c>
    </row>
    <row r="10" spans="1:6" ht="22.5" customHeight="1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94">
        <f>F11+F14+F17+F20+F22</f>
        <v>5162.639999999999</v>
      </c>
    </row>
    <row r="11" spans="1:6" ht="43.5" customHeight="1">
      <c r="A11" s="160"/>
      <c r="B11" s="154" t="s">
        <v>734</v>
      </c>
      <c r="C11" s="27" t="s">
        <v>735</v>
      </c>
      <c r="D11" s="27" t="s">
        <v>11</v>
      </c>
      <c r="E11" s="27" t="s">
        <v>12</v>
      </c>
      <c r="F11" s="194">
        <f>F12</f>
        <v>299.9</v>
      </c>
    </row>
    <row r="12" spans="1:6" ht="35.25" customHeight="1">
      <c r="A12" s="160"/>
      <c r="B12" s="154" t="s">
        <v>275</v>
      </c>
      <c r="C12" s="27" t="s">
        <v>735</v>
      </c>
      <c r="D12" s="27" t="s">
        <v>17</v>
      </c>
      <c r="E12" s="27" t="s">
        <v>12</v>
      </c>
      <c r="F12" s="194">
        <f>F13</f>
        <v>299.9</v>
      </c>
    </row>
    <row r="13" spans="1:6" ht="33" customHeight="1">
      <c r="A13" s="160"/>
      <c r="B13" s="154" t="s">
        <v>736</v>
      </c>
      <c r="C13" s="27" t="s">
        <v>735</v>
      </c>
      <c r="D13" s="27" t="s">
        <v>17</v>
      </c>
      <c r="E13" s="27" t="s">
        <v>290</v>
      </c>
      <c r="F13" s="195">
        <v>299.9</v>
      </c>
    </row>
    <row r="14" spans="1:6" ht="35.25" customHeight="1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94">
        <f>F15+F16</f>
        <v>4302.65</v>
      </c>
    </row>
    <row r="15" spans="1:6" ht="18" customHeight="1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95">
        <v>4302.65</v>
      </c>
    </row>
    <row r="16" spans="1:6" ht="52.5" customHeight="1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95"/>
    </row>
    <row r="17" spans="1:6" ht="43.5" customHeight="1" hidden="1">
      <c r="A17" s="160"/>
      <c r="B17" s="155" t="s">
        <v>695</v>
      </c>
      <c r="C17" s="27" t="s">
        <v>696</v>
      </c>
      <c r="D17" s="27" t="s">
        <v>11</v>
      </c>
      <c r="E17" s="27" t="s">
        <v>12</v>
      </c>
      <c r="F17" s="194">
        <f>F18</f>
        <v>0</v>
      </c>
    </row>
    <row r="18" spans="1:6" ht="41.25" customHeight="1" hidden="1">
      <c r="A18" s="160"/>
      <c r="B18" s="155" t="s">
        <v>697</v>
      </c>
      <c r="C18" s="27" t="s">
        <v>696</v>
      </c>
      <c r="D18" s="27" t="s">
        <v>698</v>
      </c>
      <c r="E18" s="27" t="s">
        <v>12</v>
      </c>
      <c r="F18" s="195">
        <f>F19</f>
        <v>0</v>
      </c>
    </row>
    <row r="19" spans="1:6" ht="41.25" customHeight="1" hidden="1">
      <c r="A19" s="160"/>
      <c r="B19" s="155" t="s">
        <v>699</v>
      </c>
      <c r="C19" s="27" t="s">
        <v>696</v>
      </c>
      <c r="D19" s="27" t="s">
        <v>698</v>
      </c>
      <c r="E19" s="27" t="s">
        <v>700</v>
      </c>
      <c r="F19" s="195"/>
    </row>
    <row r="20" spans="1:6" ht="20.25" customHeight="1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94">
        <f>F21</f>
        <v>331.59</v>
      </c>
    </row>
    <row r="21" spans="1:6" ht="31.5" customHeight="1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95">
        <v>331.59</v>
      </c>
    </row>
    <row r="22" spans="1:6" ht="31.5" customHeight="1">
      <c r="A22" s="160"/>
      <c r="B22" s="155" t="s">
        <v>399</v>
      </c>
      <c r="C22" s="27" t="s">
        <v>453</v>
      </c>
      <c r="D22" s="27" t="s">
        <v>21</v>
      </c>
      <c r="E22" s="27" t="s">
        <v>723</v>
      </c>
      <c r="F22" s="194">
        <f>F23+F24</f>
        <v>228.5</v>
      </c>
    </row>
    <row r="23" spans="1:6" ht="31.5" customHeight="1">
      <c r="A23" s="160"/>
      <c r="B23" s="155" t="s">
        <v>399</v>
      </c>
      <c r="C23" s="27" t="s">
        <v>453</v>
      </c>
      <c r="D23" s="27" t="s">
        <v>724</v>
      </c>
      <c r="E23" s="27" t="s">
        <v>725</v>
      </c>
      <c r="F23" s="195">
        <v>198.5</v>
      </c>
    </row>
    <row r="24" spans="1:6" ht="69" customHeight="1">
      <c r="A24" s="160"/>
      <c r="B24" s="155" t="s">
        <v>737</v>
      </c>
      <c r="C24" s="27" t="s">
        <v>453</v>
      </c>
      <c r="D24" s="27" t="s">
        <v>724</v>
      </c>
      <c r="E24" s="27" t="s">
        <v>725</v>
      </c>
      <c r="F24" s="195">
        <v>30</v>
      </c>
    </row>
    <row r="25" spans="1:6" ht="15" customHeight="1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94">
        <f>F26</f>
        <v>149.3</v>
      </c>
    </row>
    <row r="26" spans="1:6" ht="49.5" customHeight="1">
      <c r="A26" s="160"/>
      <c r="B26" s="155" t="s">
        <v>720</v>
      </c>
      <c r="C26" s="27" t="s">
        <v>458</v>
      </c>
      <c r="D26" s="27" t="s">
        <v>721</v>
      </c>
      <c r="E26" s="27" t="s">
        <v>722</v>
      </c>
      <c r="F26" s="195">
        <v>149.3</v>
      </c>
    </row>
    <row r="27" spans="1:6" ht="32.25" customHeight="1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94">
        <f>F28+F31</f>
        <v>0</v>
      </c>
    </row>
    <row r="28" spans="1:6" ht="68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94">
        <f>F29</f>
        <v>0</v>
      </c>
    </row>
    <row r="29" spans="1:6" ht="57.7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94">
        <f>F30</f>
        <v>0</v>
      </c>
    </row>
    <row r="30" spans="1:6" ht="59.25" customHeight="1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95"/>
    </row>
    <row r="31" spans="1:6" ht="27.75" customHeight="1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94">
        <f>F32</f>
        <v>0</v>
      </c>
    </row>
    <row r="32" spans="1:6" ht="27" customHeight="1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95">
        <f>F33</f>
        <v>0</v>
      </c>
    </row>
    <row r="33" spans="1:6" ht="46.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95"/>
    </row>
    <row r="34" spans="1:6" ht="20.2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94">
        <f>F35+F38+F41</f>
        <v>155</v>
      </c>
    </row>
    <row r="35" spans="1:6" ht="18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94">
        <f>F36</f>
        <v>38</v>
      </c>
    </row>
    <row r="36" spans="1:6" ht="26.2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95">
        <f>F37</f>
        <v>38</v>
      </c>
    </row>
    <row r="37" spans="1:6" ht="29.25" customHeight="1">
      <c r="A37" s="160"/>
      <c r="B37" s="154" t="s">
        <v>738</v>
      </c>
      <c r="C37" s="27" t="s">
        <v>569</v>
      </c>
      <c r="D37" s="27" t="s">
        <v>572</v>
      </c>
      <c r="E37" s="27" t="s">
        <v>739</v>
      </c>
      <c r="F37" s="195">
        <v>38</v>
      </c>
    </row>
    <row r="38" spans="1:6" ht="15.75">
      <c r="A38" s="160"/>
      <c r="B38" s="154" t="s">
        <v>472</v>
      </c>
      <c r="C38" s="27" t="s">
        <v>528</v>
      </c>
      <c r="D38" s="27" t="s">
        <v>11</v>
      </c>
      <c r="E38" s="27" t="s">
        <v>12</v>
      </c>
      <c r="F38" s="194">
        <f>F39</f>
        <v>7</v>
      </c>
    </row>
    <row r="39" spans="1:6" ht="31.5">
      <c r="A39" s="160"/>
      <c r="B39" s="154" t="s">
        <v>740</v>
      </c>
      <c r="C39" s="27" t="s">
        <v>528</v>
      </c>
      <c r="D39" s="27" t="s">
        <v>474</v>
      </c>
      <c r="E39" s="27" t="s">
        <v>12</v>
      </c>
      <c r="F39" s="195">
        <f>F40</f>
        <v>7</v>
      </c>
    </row>
    <row r="40" spans="1:6" ht="74.25" customHeight="1">
      <c r="A40" s="160"/>
      <c r="B40" s="154" t="s">
        <v>741</v>
      </c>
      <c r="C40" s="27" t="s">
        <v>528</v>
      </c>
      <c r="D40" s="27" t="s">
        <v>474</v>
      </c>
      <c r="E40" s="27" t="s">
        <v>742</v>
      </c>
      <c r="F40" s="195">
        <v>7</v>
      </c>
    </row>
    <row r="41" spans="1:6" ht="21" customHeight="1">
      <c r="A41" s="161"/>
      <c r="B41" s="154" t="s">
        <v>476</v>
      </c>
      <c r="C41" s="27" t="s">
        <v>529</v>
      </c>
      <c r="D41" s="27" t="s">
        <v>11</v>
      </c>
      <c r="E41" s="27" t="s">
        <v>12</v>
      </c>
      <c r="F41" s="194">
        <f>F42</f>
        <v>110</v>
      </c>
    </row>
    <row r="42" spans="1:6" ht="27" customHeight="1">
      <c r="A42" s="160"/>
      <c r="B42" s="154" t="s">
        <v>477</v>
      </c>
      <c r="C42" s="27" t="s">
        <v>529</v>
      </c>
      <c r="D42" s="27" t="s">
        <v>478</v>
      </c>
      <c r="E42" s="27" t="s">
        <v>12</v>
      </c>
      <c r="F42" s="195">
        <f>F43</f>
        <v>110</v>
      </c>
    </row>
    <row r="43" spans="1:6" ht="27" customHeight="1">
      <c r="A43" s="160"/>
      <c r="B43" s="154" t="s">
        <v>479</v>
      </c>
      <c r="C43" s="27" t="s">
        <v>529</v>
      </c>
      <c r="D43" s="27" t="s">
        <v>478</v>
      </c>
      <c r="E43" s="27">
        <v>382</v>
      </c>
      <c r="F43" s="195">
        <v>110</v>
      </c>
    </row>
    <row r="44" spans="1:6" ht="37.5" customHeight="1">
      <c r="A44" s="159"/>
      <c r="B44" s="158" t="s">
        <v>516</v>
      </c>
      <c r="C44" s="52" t="s">
        <v>542</v>
      </c>
      <c r="D44" s="52" t="s">
        <v>21</v>
      </c>
      <c r="E44" s="52" t="s">
        <v>12</v>
      </c>
      <c r="F44" s="194">
        <f>F45+F48</f>
        <v>1806.3</v>
      </c>
    </row>
    <row r="45" spans="1:6" ht="17.25" customHeight="1" hidden="1">
      <c r="A45" s="159"/>
      <c r="B45" s="157" t="s">
        <v>679</v>
      </c>
      <c r="C45" s="52" t="s">
        <v>681</v>
      </c>
      <c r="D45" s="27" t="s">
        <v>21</v>
      </c>
      <c r="E45" s="27" t="s">
        <v>12</v>
      </c>
      <c r="F45" s="194">
        <f>F46</f>
        <v>0</v>
      </c>
    </row>
    <row r="46" spans="1:6" ht="26.25" customHeight="1" hidden="1">
      <c r="A46" s="159"/>
      <c r="B46" s="157" t="s">
        <v>680</v>
      </c>
      <c r="C46" s="36" t="s">
        <v>681</v>
      </c>
      <c r="D46" s="27" t="s">
        <v>682</v>
      </c>
      <c r="E46" s="27" t="s">
        <v>12</v>
      </c>
      <c r="F46" s="195">
        <f>F47</f>
        <v>0</v>
      </c>
    </row>
    <row r="47" spans="1:6" ht="21" customHeight="1" hidden="1">
      <c r="A47" s="159"/>
      <c r="B47" s="157" t="s">
        <v>517</v>
      </c>
      <c r="C47" s="36" t="s">
        <v>681</v>
      </c>
      <c r="D47" s="27" t="s">
        <v>682</v>
      </c>
      <c r="E47" s="27" t="s">
        <v>743</v>
      </c>
      <c r="F47" s="195"/>
    </row>
    <row r="48" spans="1:6" ht="21" customHeight="1">
      <c r="A48" s="159"/>
      <c r="B48" s="154" t="s">
        <v>19</v>
      </c>
      <c r="C48" s="48" t="s">
        <v>20</v>
      </c>
      <c r="D48" s="27" t="s">
        <v>21</v>
      </c>
      <c r="E48" s="27" t="s">
        <v>12</v>
      </c>
      <c r="F48" s="194">
        <f>F49+F51+F52+F53+F54+F55+F56</f>
        <v>1806.3</v>
      </c>
    </row>
    <row r="49" spans="1:6" ht="22.5" customHeight="1">
      <c r="A49" s="159"/>
      <c r="B49" s="154" t="s">
        <v>23</v>
      </c>
      <c r="C49" s="27" t="s">
        <v>20</v>
      </c>
      <c r="D49" s="27" t="s">
        <v>24</v>
      </c>
      <c r="E49" s="27" t="s">
        <v>12</v>
      </c>
      <c r="F49" s="195">
        <f>F50</f>
        <v>26</v>
      </c>
    </row>
    <row r="50" spans="1:6" ht="23.25" customHeight="1">
      <c r="A50" s="159"/>
      <c r="B50" s="154" t="s">
        <v>690</v>
      </c>
      <c r="C50" s="27" t="s">
        <v>20</v>
      </c>
      <c r="D50" s="27" t="s">
        <v>24</v>
      </c>
      <c r="E50" s="27">
        <v>197</v>
      </c>
      <c r="F50" s="195">
        <v>26</v>
      </c>
    </row>
    <row r="51" spans="1:6" ht="43.5" customHeight="1">
      <c r="A51" s="159"/>
      <c r="B51" s="152" t="s">
        <v>744</v>
      </c>
      <c r="C51" s="13" t="s">
        <v>20</v>
      </c>
      <c r="D51" s="13" t="s">
        <v>745</v>
      </c>
      <c r="E51" s="13" t="s">
        <v>27</v>
      </c>
      <c r="F51" s="195">
        <v>869</v>
      </c>
    </row>
    <row r="52" spans="1:6" ht="24" customHeight="1">
      <c r="A52" s="159"/>
      <c r="B52" s="152" t="s">
        <v>746</v>
      </c>
      <c r="C52" s="27" t="s">
        <v>20</v>
      </c>
      <c r="D52" s="27" t="s">
        <v>745</v>
      </c>
      <c r="E52" s="27" t="s">
        <v>747</v>
      </c>
      <c r="F52" s="195">
        <v>250</v>
      </c>
    </row>
    <row r="53" spans="1:6" ht="80.25" customHeight="1">
      <c r="A53" s="159"/>
      <c r="B53" s="152" t="s">
        <v>748</v>
      </c>
      <c r="C53" s="27" t="s">
        <v>20</v>
      </c>
      <c r="D53" s="27" t="s">
        <v>745</v>
      </c>
      <c r="E53" s="27" t="s">
        <v>749</v>
      </c>
      <c r="F53" s="195">
        <v>271.3</v>
      </c>
    </row>
    <row r="54" spans="1:6" ht="132.75" customHeight="1">
      <c r="A54" s="159"/>
      <c r="B54" s="152" t="s">
        <v>750</v>
      </c>
      <c r="C54" s="27" t="s">
        <v>20</v>
      </c>
      <c r="D54" s="27" t="s">
        <v>745</v>
      </c>
      <c r="E54" s="27" t="s">
        <v>749</v>
      </c>
      <c r="F54" s="195">
        <v>340</v>
      </c>
    </row>
    <row r="55" spans="1:6" ht="17.25" customHeight="1">
      <c r="A55" s="159"/>
      <c r="B55" s="152" t="s">
        <v>751</v>
      </c>
      <c r="C55" s="27" t="s">
        <v>20</v>
      </c>
      <c r="D55" s="27" t="s">
        <v>745</v>
      </c>
      <c r="E55" s="27" t="s">
        <v>752</v>
      </c>
      <c r="F55" s="195">
        <v>50</v>
      </c>
    </row>
    <row r="56" spans="1:6" ht="30.75" customHeight="1" hidden="1">
      <c r="A56" s="159"/>
      <c r="B56" s="152" t="s">
        <v>753</v>
      </c>
      <c r="C56" s="27" t="s">
        <v>20</v>
      </c>
      <c r="D56" s="27" t="s">
        <v>745</v>
      </c>
      <c r="E56" s="27" t="s">
        <v>754</v>
      </c>
      <c r="F56" s="195">
        <v>0</v>
      </c>
    </row>
    <row r="57" spans="1:6" ht="28.5" customHeight="1">
      <c r="A57" s="159"/>
      <c r="B57" s="156" t="s">
        <v>727</v>
      </c>
      <c r="C57" s="18" t="s">
        <v>66</v>
      </c>
      <c r="D57" s="18" t="s">
        <v>728</v>
      </c>
      <c r="E57" s="18" t="s">
        <v>12</v>
      </c>
      <c r="F57" s="194">
        <f>F58+F60</f>
        <v>4.6</v>
      </c>
    </row>
    <row r="58" spans="1:6" ht="32.25" customHeight="1">
      <c r="A58" s="159"/>
      <c r="B58" s="152" t="s">
        <v>755</v>
      </c>
      <c r="C58" s="13" t="s">
        <v>268</v>
      </c>
      <c r="D58" s="13" t="s">
        <v>756</v>
      </c>
      <c r="E58" s="13" t="s">
        <v>12</v>
      </c>
      <c r="F58" s="194">
        <f>F59</f>
        <v>4.6</v>
      </c>
    </row>
    <row r="59" spans="1:6" ht="30" customHeight="1">
      <c r="A59" s="159"/>
      <c r="B59" s="152" t="s">
        <v>757</v>
      </c>
      <c r="C59" s="13" t="s">
        <v>268</v>
      </c>
      <c r="D59" s="13" t="s">
        <v>756</v>
      </c>
      <c r="E59" s="13" t="s">
        <v>613</v>
      </c>
      <c r="F59" s="195">
        <v>4.6</v>
      </c>
    </row>
    <row r="60" spans="1:6" ht="31.5" hidden="1">
      <c r="A60" s="159"/>
      <c r="B60" s="152" t="s">
        <v>729</v>
      </c>
      <c r="C60" s="13" t="s">
        <v>268</v>
      </c>
      <c r="D60" s="13" t="s">
        <v>728</v>
      </c>
      <c r="E60" s="13" t="s">
        <v>12</v>
      </c>
      <c r="F60" s="194">
        <f>F61</f>
        <v>0</v>
      </c>
    </row>
    <row r="61" spans="1:6" ht="15.75" hidden="1">
      <c r="A61" s="159"/>
      <c r="B61" s="152" t="s">
        <v>271</v>
      </c>
      <c r="C61" s="13" t="s">
        <v>268</v>
      </c>
      <c r="D61" s="13" t="s">
        <v>728</v>
      </c>
      <c r="E61" s="13" t="s">
        <v>272</v>
      </c>
      <c r="F61" s="195"/>
    </row>
    <row r="62" spans="1:6" ht="31.5">
      <c r="A62" s="162"/>
      <c r="B62" s="156" t="s">
        <v>28</v>
      </c>
      <c r="C62" s="18" t="s">
        <v>29</v>
      </c>
      <c r="D62" s="18" t="s">
        <v>30</v>
      </c>
      <c r="E62" s="18" t="s">
        <v>12</v>
      </c>
      <c r="F62" s="194">
        <f>F63+F77+F80</f>
        <v>3049.51</v>
      </c>
    </row>
    <row r="63" spans="1:6" ht="15.75">
      <c r="A63" s="162"/>
      <c r="B63" s="152" t="s">
        <v>32</v>
      </c>
      <c r="C63" s="13" t="s">
        <v>33</v>
      </c>
      <c r="D63" s="13" t="s">
        <v>11</v>
      </c>
      <c r="E63" s="13" t="s">
        <v>12</v>
      </c>
      <c r="F63" s="194">
        <f>F64+F67+F69+F72+F74+F80</f>
        <v>3049.51</v>
      </c>
    </row>
    <row r="64" spans="1:6" ht="56.25" customHeight="1">
      <c r="A64" s="162"/>
      <c r="B64" s="152" t="s">
        <v>247</v>
      </c>
      <c r="C64" s="13" t="s">
        <v>33</v>
      </c>
      <c r="D64" s="13" t="s">
        <v>35</v>
      </c>
      <c r="E64" s="13" t="s">
        <v>12</v>
      </c>
      <c r="F64" s="195">
        <f>F65+F66</f>
        <v>49.51</v>
      </c>
    </row>
    <row r="65" spans="1:6" ht="36.75" customHeight="1" hidden="1">
      <c r="A65" s="162"/>
      <c r="B65" s="152" t="s">
        <v>37</v>
      </c>
      <c r="C65" s="13" t="s">
        <v>33</v>
      </c>
      <c r="D65" s="13" t="s">
        <v>35</v>
      </c>
      <c r="E65" s="13" t="s">
        <v>38</v>
      </c>
      <c r="F65" s="195"/>
    </row>
    <row r="66" spans="1:6" ht="75" customHeight="1">
      <c r="A66" s="162"/>
      <c r="B66" s="152" t="s">
        <v>40</v>
      </c>
      <c r="C66" s="13" t="s">
        <v>33</v>
      </c>
      <c r="D66" s="13" t="s">
        <v>35</v>
      </c>
      <c r="E66" s="13" t="s">
        <v>38</v>
      </c>
      <c r="F66" s="195">
        <v>49.51</v>
      </c>
    </row>
    <row r="67" spans="1:6" ht="0.75" customHeight="1" hidden="1">
      <c r="A67" s="159"/>
      <c r="B67" s="152" t="s">
        <v>54</v>
      </c>
      <c r="C67" s="13" t="s">
        <v>33</v>
      </c>
      <c r="D67" s="13" t="s">
        <v>55</v>
      </c>
      <c r="E67" s="13" t="s">
        <v>12</v>
      </c>
      <c r="F67" s="194">
        <f>F68</f>
        <v>0</v>
      </c>
    </row>
    <row r="68" spans="1:6" ht="39" customHeight="1" hidden="1">
      <c r="A68" s="159"/>
      <c r="B68" s="152" t="s">
        <v>37</v>
      </c>
      <c r="C68" s="13" t="s">
        <v>33</v>
      </c>
      <c r="D68" s="13" t="s">
        <v>55</v>
      </c>
      <c r="E68" s="13" t="s">
        <v>38</v>
      </c>
      <c r="F68" s="195"/>
    </row>
    <row r="69" spans="1:6" ht="15.75" hidden="1">
      <c r="A69" s="159"/>
      <c r="B69" s="152" t="s">
        <v>42</v>
      </c>
      <c r="C69" s="13" t="s">
        <v>33</v>
      </c>
      <c r="D69" s="13" t="s">
        <v>43</v>
      </c>
      <c r="E69" s="13" t="s">
        <v>12</v>
      </c>
      <c r="F69" s="194">
        <f>F70+F71</f>
        <v>0</v>
      </c>
    </row>
    <row r="70" spans="1:6" ht="2.25" customHeight="1" hidden="1">
      <c r="A70" s="159"/>
      <c r="B70" s="152" t="s">
        <v>37</v>
      </c>
      <c r="C70" s="13" t="s">
        <v>33</v>
      </c>
      <c r="D70" s="13" t="s">
        <v>43</v>
      </c>
      <c r="E70" s="13" t="s">
        <v>38</v>
      </c>
      <c r="F70" s="195"/>
    </row>
    <row r="71" spans="1:6" ht="78.75" hidden="1">
      <c r="A71" s="159"/>
      <c r="B71" s="152" t="s">
        <v>40</v>
      </c>
      <c r="C71" s="13" t="s">
        <v>33</v>
      </c>
      <c r="D71" s="13" t="s">
        <v>43</v>
      </c>
      <c r="E71" s="13" t="s">
        <v>38</v>
      </c>
      <c r="F71" s="195"/>
    </row>
    <row r="72" spans="1:6" ht="47.25" hidden="1">
      <c r="A72" s="159"/>
      <c r="B72" s="152" t="s">
        <v>685</v>
      </c>
      <c r="C72" s="13" t="s">
        <v>33</v>
      </c>
      <c r="D72" s="13" t="s">
        <v>684</v>
      </c>
      <c r="E72" s="13" t="s">
        <v>12</v>
      </c>
      <c r="F72" s="195">
        <f>F73</f>
        <v>0</v>
      </c>
    </row>
    <row r="73" spans="1:6" ht="47.25" hidden="1">
      <c r="A73" s="159"/>
      <c r="B73" s="152" t="s">
        <v>691</v>
      </c>
      <c r="C73" s="13" t="s">
        <v>33</v>
      </c>
      <c r="D73" s="13" t="s">
        <v>684</v>
      </c>
      <c r="E73" s="13" t="s">
        <v>38</v>
      </c>
      <c r="F73" s="195"/>
    </row>
    <row r="74" spans="1:6" ht="39.75" customHeight="1">
      <c r="A74" s="159"/>
      <c r="B74" s="152" t="s">
        <v>758</v>
      </c>
      <c r="C74" s="13" t="s">
        <v>33</v>
      </c>
      <c r="D74" s="13" t="s">
        <v>759</v>
      </c>
      <c r="E74" s="13" t="s">
        <v>12</v>
      </c>
      <c r="F74" s="195">
        <f>F75</f>
        <v>3000</v>
      </c>
    </row>
    <row r="75" spans="1:6" ht="18.75" customHeight="1">
      <c r="A75" s="159"/>
      <c r="B75" s="152" t="s">
        <v>760</v>
      </c>
      <c r="C75" s="13" t="s">
        <v>33</v>
      </c>
      <c r="D75" s="13" t="s">
        <v>761</v>
      </c>
      <c r="E75" s="13" t="s">
        <v>12</v>
      </c>
      <c r="F75" s="195">
        <f>F76</f>
        <v>3000</v>
      </c>
    </row>
    <row r="76" spans="1:6" ht="33" customHeight="1">
      <c r="A76" s="159"/>
      <c r="B76" s="152" t="s">
        <v>762</v>
      </c>
      <c r="C76" s="13" t="s">
        <v>33</v>
      </c>
      <c r="D76" s="13" t="s">
        <v>761</v>
      </c>
      <c r="E76" s="13" t="s">
        <v>763</v>
      </c>
      <c r="F76" s="195">
        <v>3000</v>
      </c>
    </row>
    <row r="77" spans="1:6" ht="15.75" hidden="1">
      <c r="A77" s="159"/>
      <c r="B77" s="154" t="s">
        <v>425</v>
      </c>
      <c r="C77" s="27" t="s">
        <v>459</v>
      </c>
      <c r="D77" s="27" t="s">
        <v>11</v>
      </c>
      <c r="E77" s="27" t="s">
        <v>12</v>
      </c>
      <c r="F77" s="194">
        <f>F78</f>
        <v>0</v>
      </c>
    </row>
    <row r="78" spans="1:6" ht="15.75" hidden="1">
      <c r="A78" s="159"/>
      <c r="B78" s="154" t="s">
        <v>426</v>
      </c>
      <c r="C78" s="27" t="s">
        <v>459</v>
      </c>
      <c r="D78" s="27" t="s">
        <v>427</v>
      </c>
      <c r="E78" s="27" t="s">
        <v>12</v>
      </c>
      <c r="F78" s="195">
        <f>F79</f>
        <v>0</v>
      </c>
    </row>
    <row r="79" spans="1:6" ht="47.25" hidden="1">
      <c r="A79" s="159"/>
      <c r="B79" s="154" t="s">
        <v>428</v>
      </c>
      <c r="C79" s="27" t="s">
        <v>459</v>
      </c>
      <c r="D79" s="27" t="s">
        <v>427</v>
      </c>
      <c r="E79" s="27">
        <v>453</v>
      </c>
      <c r="F79" s="195"/>
    </row>
    <row r="80" spans="1:6" ht="31.5" hidden="1">
      <c r="A80" s="159"/>
      <c r="B80" s="154" t="s">
        <v>430</v>
      </c>
      <c r="C80" s="27" t="s">
        <v>460</v>
      </c>
      <c r="D80" s="27" t="s">
        <v>11</v>
      </c>
      <c r="E80" s="27" t="s">
        <v>12</v>
      </c>
      <c r="F80" s="194">
        <f>F81</f>
        <v>0</v>
      </c>
    </row>
    <row r="81" spans="1:6" ht="15.75" hidden="1">
      <c r="A81" s="159"/>
      <c r="B81" s="154" t="s">
        <v>431</v>
      </c>
      <c r="C81" s="27" t="s">
        <v>460</v>
      </c>
      <c r="D81" s="27" t="s">
        <v>432</v>
      </c>
      <c r="E81" s="27" t="s">
        <v>12</v>
      </c>
      <c r="F81" s="195">
        <f>F82</f>
        <v>0</v>
      </c>
    </row>
    <row r="82" spans="1:6" ht="47.25" hidden="1">
      <c r="A82" s="159"/>
      <c r="B82" s="154" t="s">
        <v>428</v>
      </c>
      <c r="C82" s="27" t="s">
        <v>460</v>
      </c>
      <c r="D82" s="27" t="s">
        <v>432</v>
      </c>
      <c r="E82" s="27">
        <v>453</v>
      </c>
      <c r="F82" s="195"/>
    </row>
    <row r="83" spans="1:6" ht="21.75" customHeight="1">
      <c r="A83" s="159"/>
      <c r="B83" s="153" t="s">
        <v>491</v>
      </c>
      <c r="C83" s="48" t="s">
        <v>530</v>
      </c>
      <c r="D83" s="48" t="s">
        <v>492</v>
      </c>
      <c r="E83" s="48" t="s">
        <v>12</v>
      </c>
      <c r="F83" s="194">
        <f>F84</f>
        <v>66.8</v>
      </c>
    </row>
    <row r="84" spans="1:6" ht="22.5" customHeight="1">
      <c r="A84" s="159"/>
      <c r="B84" s="154" t="s">
        <v>493</v>
      </c>
      <c r="C84" s="27" t="s">
        <v>531</v>
      </c>
      <c r="D84" s="27" t="s">
        <v>11</v>
      </c>
      <c r="E84" s="27" t="s">
        <v>12</v>
      </c>
      <c r="F84" s="194">
        <f>F85</f>
        <v>66.8</v>
      </c>
    </row>
    <row r="85" spans="1:6" ht="49.5" customHeight="1">
      <c r="A85" s="159"/>
      <c r="B85" s="154" t="s">
        <v>494</v>
      </c>
      <c r="C85" s="27" t="s">
        <v>531</v>
      </c>
      <c r="D85" s="27" t="s">
        <v>495</v>
      </c>
      <c r="E85" s="27" t="s">
        <v>12</v>
      </c>
      <c r="F85" s="195">
        <f>F86+F87</f>
        <v>66.8</v>
      </c>
    </row>
    <row r="86" spans="1:6" ht="51.75" customHeight="1">
      <c r="A86" s="159"/>
      <c r="B86" s="154" t="s">
        <v>496</v>
      </c>
      <c r="C86" s="27" t="s">
        <v>531</v>
      </c>
      <c r="D86" s="27" t="s">
        <v>495</v>
      </c>
      <c r="E86" s="27">
        <v>455</v>
      </c>
      <c r="F86" s="195">
        <v>66.8</v>
      </c>
    </row>
    <row r="87" spans="1:6" ht="78.75" hidden="1">
      <c r="A87" s="159"/>
      <c r="B87" s="152" t="s">
        <v>40</v>
      </c>
      <c r="C87" s="27" t="s">
        <v>531</v>
      </c>
      <c r="D87" s="27" t="s">
        <v>495</v>
      </c>
      <c r="E87" s="27">
        <v>455</v>
      </c>
      <c r="F87" s="195"/>
    </row>
    <row r="88" spans="1:6" ht="15.75" hidden="1">
      <c r="A88" s="159"/>
      <c r="B88" s="153" t="s">
        <v>506</v>
      </c>
      <c r="C88" s="48">
        <v>1000</v>
      </c>
      <c r="D88" s="48" t="s">
        <v>21</v>
      </c>
      <c r="E88" s="48" t="s">
        <v>12</v>
      </c>
      <c r="F88" s="194">
        <f>F89</f>
        <v>0</v>
      </c>
    </row>
    <row r="89" spans="1:6" ht="15.75" hidden="1">
      <c r="A89" s="159"/>
      <c r="B89" s="154" t="s">
        <v>717</v>
      </c>
      <c r="C89" s="27" t="s">
        <v>716</v>
      </c>
      <c r="D89" s="27" t="s">
        <v>21</v>
      </c>
      <c r="E89" s="27" t="s">
        <v>12</v>
      </c>
      <c r="F89" s="194">
        <f>F90</f>
        <v>0</v>
      </c>
    </row>
    <row r="90" spans="1:6" ht="47.25" hidden="1">
      <c r="A90" s="159"/>
      <c r="B90" s="154" t="s">
        <v>404</v>
      </c>
      <c r="C90" s="27" t="s">
        <v>716</v>
      </c>
      <c r="D90" s="27" t="s">
        <v>405</v>
      </c>
      <c r="E90" s="27" t="s">
        <v>12</v>
      </c>
      <c r="F90" s="195">
        <f>F91</f>
        <v>0</v>
      </c>
    </row>
    <row r="91" spans="1:6" ht="31.5" hidden="1">
      <c r="A91" s="159"/>
      <c r="B91" s="154" t="s">
        <v>406</v>
      </c>
      <c r="C91" s="27" t="s">
        <v>716</v>
      </c>
      <c r="D91" s="27" t="s">
        <v>405</v>
      </c>
      <c r="E91" s="27">
        <v>482</v>
      </c>
      <c r="F91" s="195"/>
    </row>
    <row r="92" spans="1:6" ht="31.5">
      <c r="A92" s="159"/>
      <c r="B92" s="153" t="s">
        <v>702</v>
      </c>
      <c r="C92" s="48" t="s">
        <v>703</v>
      </c>
      <c r="D92" s="48" t="s">
        <v>704</v>
      </c>
      <c r="E92" s="48" t="s">
        <v>12</v>
      </c>
      <c r="F92" s="194">
        <f>F93</f>
        <v>3115.15</v>
      </c>
    </row>
    <row r="93" spans="1:6" ht="30" customHeight="1">
      <c r="A93" s="159"/>
      <c r="B93" s="154" t="s">
        <v>705</v>
      </c>
      <c r="C93" s="27" t="s">
        <v>706</v>
      </c>
      <c r="D93" s="27" t="s">
        <v>11</v>
      </c>
      <c r="E93" s="27" t="s">
        <v>12</v>
      </c>
      <c r="F93" s="194">
        <f>F94</f>
        <v>3115.15</v>
      </c>
    </row>
    <row r="94" spans="1:6" ht="15.75">
      <c r="A94" s="174"/>
      <c r="B94" s="159" t="s">
        <v>707</v>
      </c>
      <c r="C94" s="176">
        <v>1101</v>
      </c>
      <c r="D94" s="176" t="s">
        <v>708</v>
      </c>
      <c r="E94" s="27" t="s">
        <v>12</v>
      </c>
      <c r="F94" s="190">
        <f>F95</f>
        <v>3115.15</v>
      </c>
    </row>
    <row r="95" spans="1:6" ht="138.75" customHeight="1">
      <c r="A95" s="164"/>
      <c r="B95" s="69" t="s">
        <v>709</v>
      </c>
      <c r="C95" s="176">
        <v>1101</v>
      </c>
      <c r="D95" s="176" t="s">
        <v>708</v>
      </c>
      <c r="E95" s="176">
        <v>526</v>
      </c>
      <c r="F95" s="191">
        <v>3115.15</v>
      </c>
    </row>
    <row r="96" spans="1:6" ht="31.5">
      <c r="A96" s="177" t="s">
        <v>713</v>
      </c>
      <c r="B96" s="178" t="s">
        <v>714</v>
      </c>
      <c r="C96" s="169"/>
      <c r="D96" s="169"/>
      <c r="E96" s="179"/>
      <c r="F96" s="192">
        <f>F97+F105</f>
        <v>4563</v>
      </c>
    </row>
    <row r="97" spans="1:6" ht="36.75" customHeight="1">
      <c r="A97" s="159"/>
      <c r="B97" s="156" t="s">
        <v>28</v>
      </c>
      <c r="C97" s="18" t="s">
        <v>29</v>
      </c>
      <c r="D97" s="18" t="s">
        <v>30</v>
      </c>
      <c r="E97" s="18" t="s">
        <v>12</v>
      </c>
      <c r="F97" s="194">
        <f>F98</f>
        <v>4198</v>
      </c>
    </row>
    <row r="98" spans="1:6" ht="15.75">
      <c r="A98" s="159"/>
      <c r="B98" s="156" t="s">
        <v>32</v>
      </c>
      <c r="C98" s="13" t="s">
        <v>33</v>
      </c>
      <c r="D98" s="13" t="s">
        <v>11</v>
      </c>
      <c r="E98" s="13" t="s">
        <v>12</v>
      </c>
      <c r="F98" s="194">
        <f>F99+F102</f>
        <v>4198</v>
      </c>
    </row>
    <row r="99" spans="1:6" ht="48.75" customHeight="1">
      <c r="A99" s="159"/>
      <c r="B99" s="152" t="s">
        <v>247</v>
      </c>
      <c r="C99" s="13" t="s">
        <v>33</v>
      </c>
      <c r="D99" s="13" t="s">
        <v>35</v>
      </c>
      <c r="E99" s="13" t="s">
        <v>12</v>
      </c>
      <c r="F99" s="195">
        <f>F100+F101</f>
        <v>3610.5</v>
      </c>
    </row>
    <row r="100" spans="1:6" ht="36.75" customHeight="1">
      <c r="A100" s="159"/>
      <c r="B100" s="152" t="s">
        <v>37</v>
      </c>
      <c r="C100" s="13" t="s">
        <v>33</v>
      </c>
      <c r="D100" s="13" t="s">
        <v>35</v>
      </c>
      <c r="E100" s="13" t="s">
        <v>38</v>
      </c>
      <c r="F100" s="195">
        <v>2940.5</v>
      </c>
    </row>
    <row r="101" spans="1:6" ht="83.25" customHeight="1">
      <c r="A101" s="159"/>
      <c r="B101" s="152" t="s">
        <v>40</v>
      </c>
      <c r="C101" s="13" t="s">
        <v>33</v>
      </c>
      <c r="D101" s="13" t="s">
        <v>35</v>
      </c>
      <c r="E101" s="13" t="s">
        <v>38</v>
      </c>
      <c r="F101" s="195">
        <v>670</v>
      </c>
    </row>
    <row r="102" spans="1:6" ht="15.75">
      <c r="A102" s="159"/>
      <c r="B102" s="152" t="s">
        <v>715</v>
      </c>
      <c r="C102" s="13" t="s">
        <v>33</v>
      </c>
      <c r="D102" s="13" t="s">
        <v>43</v>
      </c>
      <c r="E102" s="13" t="s">
        <v>12</v>
      </c>
      <c r="F102" s="194">
        <f>F103+F104</f>
        <v>587.5</v>
      </c>
    </row>
    <row r="103" spans="1:6" ht="39" customHeight="1">
      <c r="A103" s="159"/>
      <c r="B103" s="152" t="s">
        <v>37</v>
      </c>
      <c r="C103" s="13" t="s">
        <v>33</v>
      </c>
      <c r="D103" s="13" t="s">
        <v>43</v>
      </c>
      <c r="E103" s="13" t="s">
        <v>38</v>
      </c>
      <c r="F103" s="195">
        <v>587.5</v>
      </c>
    </row>
    <row r="104" spans="1:6" ht="76.5" customHeight="1" hidden="1">
      <c r="A104" s="159"/>
      <c r="B104" s="152" t="s">
        <v>40</v>
      </c>
      <c r="C104" s="13" t="s">
        <v>33</v>
      </c>
      <c r="D104" s="13" t="s">
        <v>43</v>
      </c>
      <c r="E104" s="13" t="s">
        <v>38</v>
      </c>
      <c r="F104" s="195"/>
    </row>
    <row r="105" spans="1:6" ht="19.5" customHeight="1">
      <c r="A105" s="159"/>
      <c r="B105" s="153" t="s">
        <v>710</v>
      </c>
      <c r="C105" s="48" t="s">
        <v>530</v>
      </c>
      <c r="D105" s="48" t="s">
        <v>492</v>
      </c>
      <c r="E105" s="48" t="s">
        <v>12</v>
      </c>
      <c r="F105" s="194">
        <f>F106</f>
        <v>365</v>
      </c>
    </row>
    <row r="106" spans="1:6" ht="15.75" customHeight="1">
      <c r="A106" s="159"/>
      <c r="B106" s="154" t="s">
        <v>493</v>
      </c>
      <c r="C106" s="27" t="s">
        <v>531</v>
      </c>
      <c r="D106" s="27" t="s">
        <v>11</v>
      </c>
      <c r="E106" s="27" t="s">
        <v>12</v>
      </c>
      <c r="F106" s="194">
        <f>F107</f>
        <v>365</v>
      </c>
    </row>
    <row r="107" spans="1:6" ht="36" customHeight="1">
      <c r="A107" s="159"/>
      <c r="B107" s="154" t="s">
        <v>494</v>
      </c>
      <c r="C107" s="27" t="s">
        <v>531</v>
      </c>
      <c r="D107" s="27" t="s">
        <v>495</v>
      </c>
      <c r="E107" s="27" t="s">
        <v>12</v>
      </c>
      <c r="F107" s="194">
        <f>F108+F109</f>
        <v>365</v>
      </c>
    </row>
    <row r="108" spans="1:6" ht="45.75" customHeight="1">
      <c r="A108" s="164"/>
      <c r="B108" s="154" t="s">
        <v>496</v>
      </c>
      <c r="C108" s="27" t="s">
        <v>531</v>
      </c>
      <c r="D108" s="27" t="s">
        <v>495</v>
      </c>
      <c r="E108" s="27">
        <v>455</v>
      </c>
      <c r="F108" s="195">
        <v>365</v>
      </c>
    </row>
    <row r="109" spans="1:6" ht="1.5" customHeight="1" hidden="1">
      <c r="A109" s="159"/>
      <c r="B109" s="152" t="s">
        <v>40</v>
      </c>
      <c r="C109" s="27" t="s">
        <v>531</v>
      </c>
      <c r="D109" s="27" t="s">
        <v>495</v>
      </c>
      <c r="E109" s="27">
        <v>455</v>
      </c>
      <c r="F109" s="195"/>
    </row>
    <row r="110" spans="1:6" ht="15.75">
      <c r="A110" s="2"/>
      <c r="B110" s="164" t="s">
        <v>726</v>
      </c>
      <c r="C110" s="164"/>
      <c r="D110" s="164"/>
      <c r="E110" s="164"/>
      <c r="F110" s="190">
        <f>F9+F96</f>
        <v>18072.3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2.75"/>
  <cols>
    <col min="1" max="1" width="3.57421875" style="0" customWidth="1"/>
    <col min="2" max="2" width="37.140625" style="0" customWidth="1"/>
    <col min="3" max="3" width="12.140625" style="0" customWidth="1"/>
    <col min="4" max="4" width="11.8515625" style="0" customWidth="1"/>
    <col min="5" max="5" width="8.28125" style="0" customWidth="1"/>
    <col min="6" max="7" width="14.00390625" style="0" customWidth="1"/>
  </cols>
  <sheetData>
    <row r="1" spans="1:6" ht="15.75">
      <c r="A1" s="2"/>
      <c r="B1" s="2"/>
      <c r="C1" s="252" t="s">
        <v>606</v>
      </c>
      <c r="D1" s="252"/>
      <c r="E1" s="252"/>
      <c r="F1" s="22"/>
    </row>
    <row r="2" spans="1:6" ht="15.75">
      <c r="A2" s="2"/>
      <c r="B2" s="2"/>
      <c r="C2" s="253" t="s">
        <v>688</v>
      </c>
      <c r="D2" s="253"/>
      <c r="E2" s="253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264" t="s">
        <v>766</v>
      </c>
      <c r="D4" s="264"/>
      <c r="E4" s="264"/>
      <c r="F4" s="264"/>
    </row>
    <row r="5" spans="1:6" ht="14.25">
      <c r="A5" s="265" t="s">
        <v>733</v>
      </c>
      <c r="B5" s="265"/>
      <c r="C5" s="265"/>
      <c r="D5" s="265"/>
      <c r="E5" s="265"/>
      <c r="F5" s="265"/>
    </row>
    <row r="6" spans="1:6" ht="34.5" customHeight="1">
      <c r="A6" s="263" t="s">
        <v>719</v>
      </c>
      <c r="B6" s="263"/>
      <c r="C6" s="263"/>
      <c r="D6" s="263"/>
      <c r="E6" s="263"/>
      <c r="F6" s="263"/>
    </row>
    <row r="7" spans="1:7" ht="53.25" customHeight="1">
      <c r="A7" s="159"/>
      <c r="B7" s="11" t="s">
        <v>2</v>
      </c>
      <c r="C7" s="11" t="s">
        <v>3</v>
      </c>
      <c r="D7" s="11" t="s">
        <v>4</v>
      </c>
      <c r="E7" s="11" t="s">
        <v>5</v>
      </c>
      <c r="F7" s="47" t="s">
        <v>767</v>
      </c>
      <c r="G7" s="202" t="s">
        <v>768</v>
      </c>
    </row>
    <row r="8" spans="1:7" ht="30" customHeight="1">
      <c r="A8" s="169" t="s">
        <v>712</v>
      </c>
      <c r="B8" s="170" t="s">
        <v>711</v>
      </c>
      <c r="C8" s="171"/>
      <c r="D8" s="171"/>
      <c r="E8" s="171"/>
      <c r="F8" s="196">
        <f>F9+F24+F26+F33+F43+F56+F61+F82+F87+F91</f>
        <v>13509.3</v>
      </c>
      <c r="G8" s="196">
        <f>G9+G24+G26+G33+G43+G56+G61+G82+G87+G91</f>
        <v>12229.7</v>
      </c>
    </row>
    <row r="9" spans="1:7" ht="22.5" customHeight="1">
      <c r="A9" s="160"/>
      <c r="B9" s="153" t="s">
        <v>9</v>
      </c>
      <c r="C9" s="48" t="s">
        <v>10</v>
      </c>
      <c r="D9" s="48" t="s">
        <v>11</v>
      </c>
      <c r="E9" s="48" t="s">
        <v>12</v>
      </c>
      <c r="F9" s="197">
        <f>F10+F13+F16+F19+F21</f>
        <v>5162.6</v>
      </c>
      <c r="G9" s="203">
        <f>G10+G13+G16+G19+G21</f>
        <v>4495.799999999999</v>
      </c>
    </row>
    <row r="10" spans="1:7" ht="43.5" customHeight="1">
      <c r="A10" s="160"/>
      <c r="B10" s="154" t="s">
        <v>734</v>
      </c>
      <c r="C10" s="27" t="s">
        <v>735</v>
      </c>
      <c r="D10" s="27" t="s">
        <v>11</v>
      </c>
      <c r="E10" s="27" t="s">
        <v>12</v>
      </c>
      <c r="F10" s="197">
        <f>F11</f>
        <v>299.9</v>
      </c>
      <c r="G10" s="203">
        <f>G11</f>
        <v>299.4</v>
      </c>
    </row>
    <row r="11" spans="1:7" ht="35.25" customHeight="1">
      <c r="A11" s="160"/>
      <c r="B11" s="154" t="s">
        <v>275</v>
      </c>
      <c r="C11" s="27" t="s">
        <v>735</v>
      </c>
      <c r="D11" s="27" t="s">
        <v>17</v>
      </c>
      <c r="E11" s="27" t="s">
        <v>12</v>
      </c>
      <c r="F11" s="197">
        <f>F12</f>
        <v>299.9</v>
      </c>
      <c r="G11" s="203">
        <f>G12</f>
        <v>299.4</v>
      </c>
    </row>
    <row r="12" spans="1:7" ht="33" customHeight="1">
      <c r="A12" s="160"/>
      <c r="B12" s="154" t="s">
        <v>736</v>
      </c>
      <c r="C12" s="27" t="s">
        <v>735</v>
      </c>
      <c r="D12" s="27" t="s">
        <v>17</v>
      </c>
      <c r="E12" s="27" t="s">
        <v>290</v>
      </c>
      <c r="F12" s="198">
        <v>299.9</v>
      </c>
      <c r="G12" s="204">
        <v>299.4</v>
      </c>
    </row>
    <row r="13" spans="1:7" ht="35.25" customHeight="1">
      <c r="A13" s="161"/>
      <c r="B13" s="154" t="s">
        <v>14</v>
      </c>
      <c r="C13" s="27" t="s">
        <v>15</v>
      </c>
      <c r="D13" s="27" t="s">
        <v>17</v>
      </c>
      <c r="E13" s="27" t="s">
        <v>12</v>
      </c>
      <c r="F13" s="197">
        <f>F14+F15</f>
        <v>4302.6</v>
      </c>
      <c r="G13" s="203">
        <f>G14+G15</f>
        <v>4068.2</v>
      </c>
    </row>
    <row r="14" spans="1:7" ht="18" customHeight="1">
      <c r="A14" s="160"/>
      <c r="B14" s="152" t="s">
        <v>683</v>
      </c>
      <c r="C14" s="13" t="s">
        <v>15</v>
      </c>
      <c r="D14" s="13" t="s">
        <v>17</v>
      </c>
      <c r="E14" s="13" t="s">
        <v>86</v>
      </c>
      <c r="F14" s="198">
        <v>4302.6</v>
      </c>
      <c r="G14" s="204">
        <v>4068.2</v>
      </c>
    </row>
    <row r="15" spans="1:7" ht="52.5" customHeight="1" hidden="1">
      <c r="A15" s="160"/>
      <c r="B15" s="155" t="s">
        <v>464</v>
      </c>
      <c r="C15" s="27" t="s">
        <v>15</v>
      </c>
      <c r="D15" s="27" t="s">
        <v>17</v>
      </c>
      <c r="E15" s="27" t="s">
        <v>86</v>
      </c>
      <c r="F15" s="198"/>
      <c r="G15" s="204"/>
    </row>
    <row r="16" spans="1:7" ht="43.5" customHeight="1" hidden="1">
      <c r="A16" s="160"/>
      <c r="B16" s="155" t="s">
        <v>695</v>
      </c>
      <c r="C16" s="27" t="s">
        <v>696</v>
      </c>
      <c r="D16" s="27" t="s">
        <v>11</v>
      </c>
      <c r="E16" s="27" t="s">
        <v>12</v>
      </c>
      <c r="F16" s="197">
        <f>F17</f>
        <v>0</v>
      </c>
      <c r="G16" s="203">
        <f>G17</f>
        <v>0</v>
      </c>
    </row>
    <row r="17" spans="1:7" ht="41.25" customHeight="1" hidden="1">
      <c r="A17" s="160"/>
      <c r="B17" s="155" t="s">
        <v>697</v>
      </c>
      <c r="C17" s="27" t="s">
        <v>696</v>
      </c>
      <c r="D17" s="27" t="s">
        <v>698</v>
      </c>
      <c r="E17" s="27" t="s">
        <v>12</v>
      </c>
      <c r="F17" s="198">
        <f>F18</f>
        <v>0</v>
      </c>
      <c r="G17" s="204">
        <f>G18</f>
        <v>0</v>
      </c>
    </row>
    <row r="18" spans="1:7" ht="41.25" customHeight="1" hidden="1">
      <c r="A18" s="160"/>
      <c r="B18" s="155" t="s">
        <v>699</v>
      </c>
      <c r="C18" s="27" t="s">
        <v>696</v>
      </c>
      <c r="D18" s="27" t="s">
        <v>698</v>
      </c>
      <c r="E18" s="27" t="s">
        <v>700</v>
      </c>
      <c r="F18" s="198"/>
      <c r="G18" s="204"/>
    </row>
    <row r="19" spans="1:7" ht="20.25" customHeight="1">
      <c r="A19" s="161"/>
      <c r="B19" s="154" t="s">
        <v>465</v>
      </c>
      <c r="C19" s="27" t="s">
        <v>526</v>
      </c>
      <c r="D19" s="27" t="s">
        <v>11</v>
      </c>
      <c r="E19" s="27" t="s">
        <v>12</v>
      </c>
      <c r="F19" s="197">
        <f>F20</f>
        <v>331.6</v>
      </c>
      <c r="G19" s="203">
        <f>G20</f>
        <v>0</v>
      </c>
    </row>
    <row r="20" spans="1:7" ht="31.5" customHeight="1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98">
        <v>331.6</v>
      </c>
      <c r="G20" s="204">
        <v>0</v>
      </c>
    </row>
    <row r="21" spans="1:7" ht="31.5" customHeight="1">
      <c r="A21" s="160"/>
      <c r="B21" s="155" t="s">
        <v>399</v>
      </c>
      <c r="C21" s="27" t="s">
        <v>453</v>
      </c>
      <c r="D21" s="27" t="s">
        <v>21</v>
      </c>
      <c r="E21" s="27" t="s">
        <v>723</v>
      </c>
      <c r="F21" s="197">
        <f>F22+F23</f>
        <v>228.5</v>
      </c>
      <c r="G21" s="203">
        <f>G22+G23</f>
        <v>128.2</v>
      </c>
    </row>
    <row r="22" spans="1:7" ht="31.5" customHeight="1">
      <c r="A22" s="160"/>
      <c r="B22" s="155" t="s">
        <v>399</v>
      </c>
      <c r="C22" s="27" t="s">
        <v>453</v>
      </c>
      <c r="D22" s="27" t="s">
        <v>724</v>
      </c>
      <c r="E22" s="27" t="s">
        <v>725</v>
      </c>
      <c r="F22" s="198">
        <v>198.5</v>
      </c>
      <c r="G22" s="204">
        <v>98.2</v>
      </c>
    </row>
    <row r="23" spans="1:7" ht="65.25" customHeight="1">
      <c r="A23" s="160"/>
      <c r="B23" s="155" t="s">
        <v>737</v>
      </c>
      <c r="C23" s="27" t="s">
        <v>453</v>
      </c>
      <c r="D23" s="27" t="s">
        <v>724</v>
      </c>
      <c r="E23" s="27" t="s">
        <v>725</v>
      </c>
      <c r="F23" s="198">
        <v>30</v>
      </c>
      <c r="G23" s="204">
        <v>30</v>
      </c>
    </row>
    <row r="24" spans="1:7" ht="15" customHeight="1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97">
        <f>F25</f>
        <v>149.3</v>
      </c>
      <c r="G24" s="203">
        <f>G25</f>
        <v>149.3</v>
      </c>
    </row>
    <row r="25" spans="1:7" ht="49.5" customHeight="1">
      <c r="A25" s="160"/>
      <c r="B25" s="155" t="s">
        <v>764</v>
      </c>
      <c r="C25" s="27" t="s">
        <v>458</v>
      </c>
      <c r="D25" s="27" t="s">
        <v>721</v>
      </c>
      <c r="E25" s="27" t="s">
        <v>722</v>
      </c>
      <c r="F25" s="198">
        <v>149.3</v>
      </c>
      <c r="G25" s="204">
        <v>149.3</v>
      </c>
    </row>
    <row r="26" spans="1:7" ht="32.25" customHeight="1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97">
        <f>F27+F30</f>
        <v>0</v>
      </c>
      <c r="G26" s="203">
        <f>G27+G30</f>
        <v>0</v>
      </c>
    </row>
    <row r="27" spans="1:7" ht="68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97">
        <f>F28</f>
        <v>0</v>
      </c>
      <c r="G27" s="203">
        <f>G28</f>
        <v>0</v>
      </c>
    </row>
    <row r="28" spans="1:7" ht="57.7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97">
        <f>F29</f>
        <v>0</v>
      </c>
      <c r="G28" s="203">
        <f>G29</f>
        <v>0</v>
      </c>
    </row>
    <row r="29" spans="1:7" ht="59.25" customHeight="1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98"/>
      <c r="G29" s="204"/>
    </row>
    <row r="30" spans="1:7" ht="27.75" customHeight="1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97">
        <f>F31</f>
        <v>0</v>
      </c>
      <c r="G30" s="203">
        <f>G31</f>
        <v>0</v>
      </c>
    </row>
    <row r="31" spans="1:7" ht="27" customHeight="1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98">
        <f>F32</f>
        <v>0</v>
      </c>
      <c r="G31" s="204">
        <f>G32</f>
        <v>0</v>
      </c>
    </row>
    <row r="32" spans="1:7" ht="46.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98"/>
      <c r="G32" s="204"/>
    </row>
    <row r="33" spans="1:7" ht="20.2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97">
        <f>F34+F37+F40</f>
        <v>155</v>
      </c>
      <c r="G33" s="203">
        <f>G34+G37+G40</f>
        <v>119</v>
      </c>
    </row>
    <row r="34" spans="1:7" ht="18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97">
        <f>F35</f>
        <v>38</v>
      </c>
      <c r="G34" s="203">
        <f>G35</f>
        <v>2.8</v>
      </c>
    </row>
    <row r="35" spans="1:7" ht="26.2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98">
        <f>F36</f>
        <v>38</v>
      </c>
      <c r="G35" s="204">
        <f>G36</f>
        <v>2.8</v>
      </c>
    </row>
    <row r="36" spans="1:7" ht="29.25" customHeight="1">
      <c r="A36" s="160"/>
      <c r="B36" s="154" t="s">
        <v>738</v>
      </c>
      <c r="C36" s="27" t="s">
        <v>569</v>
      </c>
      <c r="D36" s="27" t="s">
        <v>572</v>
      </c>
      <c r="E36" s="27" t="s">
        <v>739</v>
      </c>
      <c r="F36" s="198">
        <v>38</v>
      </c>
      <c r="G36" s="204">
        <v>2.8</v>
      </c>
    </row>
    <row r="37" spans="1:7" ht="15.75">
      <c r="A37" s="160"/>
      <c r="B37" s="154" t="s">
        <v>472</v>
      </c>
      <c r="C37" s="27" t="s">
        <v>528</v>
      </c>
      <c r="D37" s="27" t="s">
        <v>11</v>
      </c>
      <c r="E37" s="27" t="s">
        <v>12</v>
      </c>
      <c r="F37" s="197">
        <f>F38</f>
        <v>7</v>
      </c>
      <c r="G37" s="203">
        <f>G38</f>
        <v>7</v>
      </c>
    </row>
    <row r="38" spans="1:7" ht="18" customHeight="1">
      <c r="A38" s="160"/>
      <c r="B38" s="154" t="s">
        <v>740</v>
      </c>
      <c r="C38" s="27" t="s">
        <v>528</v>
      </c>
      <c r="D38" s="27" t="s">
        <v>474</v>
      </c>
      <c r="E38" s="27" t="s">
        <v>12</v>
      </c>
      <c r="F38" s="198">
        <f>F39</f>
        <v>7</v>
      </c>
      <c r="G38" s="204">
        <f>G39</f>
        <v>7</v>
      </c>
    </row>
    <row r="39" spans="1:7" ht="69.75" customHeight="1">
      <c r="A39" s="160"/>
      <c r="B39" s="154" t="s">
        <v>741</v>
      </c>
      <c r="C39" s="27" t="s">
        <v>528</v>
      </c>
      <c r="D39" s="27" t="s">
        <v>474</v>
      </c>
      <c r="E39" s="27" t="s">
        <v>742</v>
      </c>
      <c r="F39" s="198">
        <v>7</v>
      </c>
      <c r="G39" s="204">
        <v>7</v>
      </c>
    </row>
    <row r="40" spans="1:7" ht="21" customHeight="1">
      <c r="A40" s="161"/>
      <c r="B40" s="154" t="s">
        <v>476</v>
      </c>
      <c r="C40" s="27" t="s">
        <v>529</v>
      </c>
      <c r="D40" s="27" t="s">
        <v>11</v>
      </c>
      <c r="E40" s="27" t="s">
        <v>12</v>
      </c>
      <c r="F40" s="197">
        <f>F41</f>
        <v>110</v>
      </c>
      <c r="G40" s="203">
        <f>G41</f>
        <v>109.2</v>
      </c>
    </row>
    <row r="41" spans="1:7" ht="27" customHeight="1">
      <c r="A41" s="160"/>
      <c r="B41" s="154" t="s">
        <v>477</v>
      </c>
      <c r="C41" s="27" t="s">
        <v>529</v>
      </c>
      <c r="D41" s="27" t="s">
        <v>478</v>
      </c>
      <c r="E41" s="27" t="s">
        <v>12</v>
      </c>
      <c r="F41" s="198">
        <f>F42</f>
        <v>110</v>
      </c>
      <c r="G41" s="204">
        <f>G42</f>
        <v>109.2</v>
      </c>
    </row>
    <row r="42" spans="1:7" ht="27" customHeight="1">
      <c r="A42" s="160"/>
      <c r="B42" s="154" t="s">
        <v>479</v>
      </c>
      <c r="C42" s="27" t="s">
        <v>529</v>
      </c>
      <c r="D42" s="27" t="s">
        <v>478</v>
      </c>
      <c r="E42" s="27">
        <v>382</v>
      </c>
      <c r="F42" s="198">
        <v>110</v>
      </c>
      <c r="G42" s="204">
        <v>109.2</v>
      </c>
    </row>
    <row r="43" spans="1:7" ht="28.5" customHeight="1">
      <c r="A43" s="159"/>
      <c r="B43" s="158" t="s">
        <v>516</v>
      </c>
      <c r="C43" s="52" t="s">
        <v>542</v>
      </c>
      <c r="D43" s="52" t="s">
        <v>21</v>
      </c>
      <c r="E43" s="52" t="s">
        <v>12</v>
      </c>
      <c r="F43" s="197">
        <f>F44+F47</f>
        <v>1806.3</v>
      </c>
      <c r="G43" s="203">
        <f>G44+G47</f>
        <v>1260.2</v>
      </c>
    </row>
    <row r="44" spans="1:7" ht="17.25" customHeight="1" hidden="1">
      <c r="A44" s="159"/>
      <c r="B44" s="157" t="s">
        <v>679</v>
      </c>
      <c r="C44" s="52" t="s">
        <v>681</v>
      </c>
      <c r="D44" s="27" t="s">
        <v>21</v>
      </c>
      <c r="E44" s="27" t="s">
        <v>12</v>
      </c>
      <c r="F44" s="197">
        <f>F45</f>
        <v>0</v>
      </c>
      <c r="G44" s="203">
        <f>G45</f>
        <v>0</v>
      </c>
    </row>
    <row r="45" spans="1:7" ht="26.25" customHeight="1" hidden="1">
      <c r="A45" s="159"/>
      <c r="B45" s="157" t="s">
        <v>680</v>
      </c>
      <c r="C45" s="36" t="s">
        <v>681</v>
      </c>
      <c r="D45" s="27" t="s">
        <v>682</v>
      </c>
      <c r="E45" s="27" t="s">
        <v>12</v>
      </c>
      <c r="F45" s="198">
        <f>F46</f>
        <v>0</v>
      </c>
      <c r="G45" s="204">
        <f>G46</f>
        <v>0</v>
      </c>
    </row>
    <row r="46" spans="1:7" ht="21" customHeight="1" hidden="1">
      <c r="A46" s="159"/>
      <c r="B46" s="157" t="s">
        <v>517</v>
      </c>
      <c r="C46" s="36" t="s">
        <v>681</v>
      </c>
      <c r="D46" s="27" t="s">
        <v>682</v>
      </c>
      <c r="E46" s="27" t="s">
        <v>743</v>
      </c>
      <c r="F46" s="198"/>
      <c r="G46" s="204"/>
    </row>
    <row r="47" spans="1:7" ht="20.25" customHeight="1">
      <c r="A47" s="159"/>
      <c r="B47" s="154" t="s">
        <v>19</v>
      </c>
      <c r="C47" s="48" t="s">
        <v>20</v>
      </c>
      <c r="D47" s="27" t="s">
        <v>21</v>
      </c>
      <c r="E47" s="27" t="s">
        <v>12</v>
      </c>
      <c r="F47" s="197">
        <f>F48+F50+F51+F52+F53+F54+F55</f>
        <v>1806.3</v>
      </c>
      <c r="G47" s="203">
        <f>G48+G50+G51+G52+G53+G54+G55</f>
        <v>1260.2</v>
      </c>
    </row>
    <row r="48" spans="1:7" ht="18" customHeight="1">
      <c r="A48" s="159"/>
      <c r="B48" s="154" t="s">
        <v>23</v>
      </c>
      <c r="C48" s="27" t="s">
        <v>20</v>
      </c>
      <c r="D48" s="27" t="s">
        <v>24</v>
      </c>
      <c r="E48" s="27" t="s">
        <v>12</v>
      </c>
      <c r="F48" s="198">
        <f>F49</f>
        <v>26</v>
      </c>
      <c r="G48" s="204">
        <f>G49</f>
        <v>0</v>
      </c>
    </row>
    <row r="49" spans="1:7" ht="18.75" customHeight="1">
      <c r="A49" s="159"/>
      <c r="B49" s="154" t="s">
        <v>690</v>
      </c>
      <c r="C49" s="27" t="s">
        <v>20</v>
      </c>
      <c r="D49" s="27" t="s">
        <v>24</v>
      </c>
      <c r="E49" s="27">
        <v>197</v>
      </c>
      <c r="F49" s="198">
        <v>26</v>
      </c>
      <c r="G49" s="204">
        <v>0</v>
      </c>
    </row>
    <row r="50" spans="1:7" ht="43.5" customHeight="1">
      <c r="A50" s="159"/>
      <c r="B50" s="152" t="s">
        <v>744</v>
      </c>
      <c r="C50" s="13" t="s">
        <v>20</v>
      </c>
      <c r="D50" s="13" t="s">
        <v>745</v>
      </c>
      <c r="E50" s="13" t="s">
        <v>27</v>
      </c>
      <c r="F50" s="198">
        <v>869</v>
      </c>
      <c r="G50" s="204">
        <v>558</v>
      </c>
    </row>
    <row r="51" spans="1:7" ht="21.75" customHeight="1">
      <c r="A51" s="159"/>
      <c r="B51" s="152" t="s">
        <v>746</v>
      </c>
      <c r="C51" s="27" t="s">
        <v>20</v>
      </c>
      <c r="D51" s="27" t="s">
        <v>745</v>
      </c>
      <c r="E51" s="27" t="s">
        <v>747</v>
      </c>
      <c r="F51" s="198">
        <v>250</v>
      </c>
      <c r="G51" s="204">
        <v>103.7</v>
      </c>
    </row>
    <row r="52" spans="1:7" ht="80.25" customHeight="1">
      <c r="A52" s="159"/>
      <c r="B52" s="152" t="s">
        <v>748</v>
      </c>
      <c r="C52" s="27" t="s">
        <v>20</v>
      </c>
      <c r="D52" s="27" t="s">
        <v>745</v>
      </c>
      <c r="E52" s="27" t="s">
        <v>749</v>
      </c>
      <c r="F52" s="198">
        <v>271.3</v>
      </c>
      <c r="G52" s="204">
        <v>242.2</v>
      </c>
    </row>
    <row r="53" spans="1:7" ht="121.5" customHeight="1">
      <c r="A53" s="159"/>
      <c r="B53" s="152" t="s">
        <v>750</v>
      </c>
      <c r="C53" s="27" t="s">
        <v>20</v>
      </c>
      <c r="D53" s="27" t="s">
        <v>745</v>
      </c>
      <c r="E53" s="27" t="s">
        <v>749</v>
      </c>
      <c r="F53" s="198">
        <v>340</v>
      </c>
      <c r="G53" s="204">
        <v>340</v>
      </c>
    </row>
    <row r="54" spans="1:7" ht="17.25" customHeight="1">
      <c r="A54" s="159"/>
      <c r="B54" s="152" t="s">
        <v>751</v>
      </c>
      <c r="C54" s="27" t="s">
        <v>20</v>
      </c>
      <c r="D54" s="27" t="s">
        <v>745</v>
      </c>
      <c r="E54" s="27" t="s">
        <v>752</v>
      </c>
      <c r="F54" s="198">
        <v>50</v>
      </c>
      <c r="G54" s="204">
        <v>16.3</v>
      </c>
    </row>
    <row r="55" spans="1:7" ht="30.75" customHeight="1" hidden="1">
      <c r="A55" s="159"/>
      <c r="B55" s="152" t="s">
        <v>753</v>
      </c>
      <c r="C55" s="27" t="s">
        <v>20</v>
      </c>
      <c r="D55" s="27" t="s">
        <v>745</v>
      </c>
      <c r="E55" s="27" t="s">
        <v>754</v>
      </c>
      <c r="F55" s="198">
        <v>0</v>
      </c>
      <c r="G55" s="204">
        <v>0</v>
      </c>
    </row>
    <row r="56" spans="1:7" ht="28.5" customHeight="1">
      <c r="A56" s="159"/>
      <c r="B56" s="156" t="s">
        <v>727</v>
      </c>
      <c r="C56" s="18" t="s">
        <v>66</v>
      </c>
      <c r="D56" s="18" t="s">
        <v>728</v>
      </c>
      <c r="E56" s="18" t="s">
        <v>12</v>
      </c>
      <c r="F56" s="197">
        <f>F57+F59</f>
        <v>4.6</v>
      </c>
      <c r="G56" s="203">
        <f>G57+G59</f>
        <v>4.6</v>
      </c>
    </row>
    <row r="57" spans="1:7" ht="32.25" customHeight="1">
      <c r="A57" s="159"/>
      <c r="B57" s="152" t="s">
        <v>755</v>
      </c>
      <c r="C57" s="13" t="s">
        <v>268</v>
      </c>
      <c r="D57" s="13" t="s">
        <v>756</v>
      </c>
      <c r="E57" s="13" t="s">
        <v>12</v>
      </c>
      <c r="F57" s="197">
        <f>F58</f>
        <v>4.6</v>
      </c>
      <c r="G57" s="203">
        <f>G58</f>
        <v>4.6</v>
      </c>
    </row>
    <row r="58" spans="1:7" ht="30" customHeight="1">
      <c r="A58" s="159"/>
      <c r="B58" s="152" t="s">
        <v>757</v>
      </c>
      <c r="C58" s="13" t="s">
        <v>268</v>
      </c>
      <c r="D58" s="13" t="s">
        <v>756</v>
      </c>
      <c r="E58" s="13" t="s">
        <v>613</v>
      </c>
      <c r="F58" s="198">
        <v>4.6</v>
      </c>
      <c r="G58" s="204">
        <v>4.6</v>
      </c>
    </row>
    <row r="59" spans="1:7" ht="31.5" hidden="1">
      <c r="A59" s="159"/>
      <c r="B59" s="152" t="s">
        <v>729</v>
      </c>
      <c r="C59" s="13" t="s">
        <v>268</v>
      </c>
      <c r="D59" s="13" t="s">
        <v>728</v>
      </c>
      <c r="E59" s="13" t="s">
        <v>12</v>
      </c>
      <c r="F59" s="197">
        <f>F60</f>
        <v>0</v>
      </c>
      <c r="G59" s="203">
        <f>G60</f>
        <v>0</v>
      </c>
    </row>
    <row r="60" spans="1:7" ht="15.75" hidden="1">
      <c r="A60" s="159"/>
      <c r="B60" s="152" t="s">
        <v>271</v>
      </c>
      <c r="C60" s="13" t="s">
        <v>268</v>
      </c>
      <c r="D60" s="13" t="s">
        <v>728</v>
      </c>
      <c r="E60" s="13" t="s">
        <v>272</v>
      </c>
      <c r="F60" s="198"/>
      <c r="G60" s="204"/>
    </row>
    <row r="61" spans="1:7" ht="31.5">
      <c r="A61" s="162"/>
      <c r="B61" s="156" t="s">
        <v>28</v>
      </c>
      <c r="C61" s="18" t="s">
        <v>29</v>
      </c>
      <c r="D61" s="18" t="s">
        <v>30</v>
      </c>
      <c r="E61" s="18" t="s">
        <v>12</v>
      </c>
      <c r="F61" s="197">
        <f>F62+F76+F79</f>
        <v>3049.5</v>
      </c>
      <c r="G61" s="203">
        <f>G62+G76+G79</f>
        <v>3018.8</v>
      </c>
    </row>
    <row r="62" spans="1:7" ht="15.75">
      <c r="A62" s="162"/>
      <c r="B62" s="152" t="s">
        <v>32</v>
      </c>
      <c r="C62" s="13" t="s">
        <v>33</v>
      </c>
      <c r="D62" s="13" t="s">
        <v>11</v>
      </c>
      <c r="E62" s="13" t="s">
        <v>12</v>
      </c>
      <c r="F62" s="197">
        <f>F63+F66+F68+F71+F73+F79</f>
        <v>3049.5</v>
      </c>
      <c r="G62" s="203">
        <f>G63+G66+G68+G71+G73+G79</f>
        <v>3018.8</v>
      </c>
    </row>
    <row r="63" spans="1:7" ht="50.25" customHeight="1">
      <c r="A63" s="162"/>
      <c r="B63" s="152" t="s">
        <v>247</v>
      </c>
      <c r="C63" s="13" t="s">
        <v>33</v>
      </c>
      <c r="D63" s="13" t="s">
        <v>35</v>
      </c>
      <c r="E63" s="13" t="s">
        <v>12</v>
      </c>
      <c r="F63" s="198">
        <f>F64+F65</f>
        <v>49.5</v>
      </c>
      <c r="G63" s="204">
        <f>G64+G65</f>
        <v>49.5</v>
      </c>
    </row>
    <row r="64" spans="1:7" ht="36.75" customHeight="1" hidden="1">
      <c r="A64" s="162"/>
      <c r="B64" s="152" t="s">
        <v>37</v>
      </c>
      <c r="C64" s="13" t="s">
        <v>33</v>
      </c>
      <c r="D64" s="13" t="s">
        <v>35</v>
      </c>
      <c r="E64" s="13" t="s">
        <v>38</v>
      </c>
      <c r="F64" s="198"/>
      <c r="G64" s="204"/>
    </row>
    <row r="65" spans="1:7" ht="75" customHeight="1">
      <c r="A65" s="162"/>
      <c r="B65" s="152" t="s">
        <v>40</v>
      </c>
      <c r="C65" s="13" t="s">
        <v>33</v>
      </c>
      <c r="D65" s="13" t="s">
        <v>35</v>
      </c>
      <c r="E65" s="13" t="s">
        <v>38</v>
      </c>
      <c r="F65" s="198">
        <v>49.5</v>
      </c>
      <c r="G65" s="204">
        <v>49.5</v>
      </c>
    </row>
    <row r="66" spans="1:7" ht="0.75" customHeight="1" hidden="1">
      <c r="A66" s="159"/>
      <c r="B66" s="152" t="s">
        <v>54</v>
      </c>
      <c r="C66" s="13" t="s">
        <v>33</v>
      </c>
      <c r="D66" s="13" t="s">
        <v>55</v>
      </c>
      <c r="E66" s="13" t="s">
        <v>12</v>
      </c>
      <c r="F66" s="197">
        <f>F67</f>
        <v>0</v>
      </c>
      <c r="G66" s="203">
        <f>G67</f>
        <v>0</v>
      </c>
    </row>
    <row r="67" spans="1:7" ht="39" customHeight="1" hidden="1">
      <c r="A67" s="159"/>
      <c r="B67" s="152" t="s">
        <v>37</v>
      </c>
      <c r="C67" s="13" t="s">
        <v>33</v>
      </c>
      <c r="D67" s="13" t="s">
        <v>55</v>
      </c>
      <c r="E67" s="13" t="s">
        <v>38</v>
      </c>
      <c r="F67" s="198"/>
      <c r="G67" s="204"/>
    </row>
    <row r="68" spans="1:7" ht="15.75" hidden="1">
      <c r="A68" s="159"/>
      <c r="B68" s="152" t="s">
        <v>42</v>
      </c>
      <c r="C68" s="13" t="s">
        <v>33</v>
      </c>
      <c r="D68" s="13" t="s">
        <v>43</v>
      </c>
      <c r="E68" s="13" t="s">
        <v>12</v>
      </c>
      <c r="F68" s="197">
        <f>F69+F70</f>
        <v>0</v>
      </c>
      <c r="G68" s="203">
        <f>G69+G70</f>
        <v>0</v>
      </c>
    </row>
    <row r="69" spans="1:7" ht="2.25" customHeight="1" hidden="1">
      <c r="A69" s="159"/>
      <c r="B69" s="152" t="s">
        <v>37</v>
      </c>
      <c r="C69" s="13" t="s">
        <v>33</v>
      </c>
      <c r="D69" s="13" t="s">
        <v>43</v>
      </c>
      <c r="E69" s="13" t="s">
        <v>38</v>
      </c>
      <c r="F69" s="198"/>
      <c r="G69" s="204"/>
    </row>
    <row r="70" spans="1:7" ht="78.75" hidden="1">
      <c r="A70" s="159"/>
      <c r="B70" s="152" t="s">
        <v>40</v>
      </c>
      <c r="C70" s="13" t="s">
        <v>33</v>
      </c>
      <c r="D70" s="13" t="s">
        <v>43</v>
      </c>
      <c r="E70" s="13" t="s">
        <v>38</v>
      </c>
      <c r="F70" s="198"/>
      <c r="G70" s="204"/>
    </row>
    <row r="71" spans="1:7" ht="47.25" hidden="1">
      <c r="A71" s="159"/>
      <c r="B71" s="152" t="s">
        <v>685</v>
      </c>
      <c r="C71" s="13" t="s">
        <v>33</v>
      </c>
      <c r="D71" s="13" t="s">
        <v>684</v>
      </c>
      <c r="E71" s="13" t="s">
        <v>12</v>
      </c>
      <c r="F71" s="198">
        <f>F72</f>
        <v>0</v>
      </c>
      <c r="G71" s="204">
        <f>G72</f>
        <v>0</v>
      </c>
    </row>
    <row r="72" spans="1:7" ht="47.25" hidden="1">
      <c r="A72" s="159"/>
      <c r="B72" s="152" t="s">
        <v>691</v>
      </c>
      <c r="C72" s="13" t="s">
        <v>33</v>
      </c>
      <c r="D72" s="13" t="s">
        <v>684</v>
      </c>
      <c r="E72" s="13" t="s">
        <v>38</v>
      </c>
      <c r="F72" s="198"/>
      <c r="G72" s="204"/>
    </row>
    <row r="73" spans="1:7" ht="39.75" customHeight="1">
      <c r="A73" s="159"/>
      <c r="B73" s="152" t="s">
        <v>758</v>
      </c>
      <c r="C73" s="13" t="s">
        <v>33</v>
      </c>
      <c r="D73" s="13" t="s">
        <v>759</v>
      </c>
      <c r="E73" s="13" t="s">
        <v>12</v>
      </c>
      <c r="F73" s="198">
        <f>F74</f>
        <v>3000</v>
      </c>
      <c r="G73" s="204">
        <f>G74</f>
        <v>2969.3</v>
      </c>
    </row>
    <row r="74" spans="1:7" ht="18.75" customHeight="1">
      <c r="A74" s="159"/>
      <c r="B74" s="152" t="s">
        <v>760</v>
      </c>
      <c r="C74" s="13" t="s">
        <v>33</v>
      </c>
      <c r="D74" s="13" t="s">
        <v>761</v>
      </c>
      <c r="E74" s="13" t="s">
        <v>12</v>
      </c>
      <c r="F74" s="198">
        <f>F75</f>
        <v>3000</v>
      </c>
      <c r="G74" s="204">
        <f>G75</f>
        <v>2969.3</v>
      </c>
    </row>
    <row r="75" spans="1:7" ht="33" customHeight="1">
      <c r="A75" s="159"/>
      <c r="B75" s="152" t="s">
        <v>762</v>
      </c>
      <c r="C75" s="13" t="s">
        <v>33</v>
      </c>
      <c r="D75" s="13" t="s">
        <v>761</v>
      </c>
      <c r="E75" s="13" t="s">
        <v>763</v>
      </c>
      <c r="F75" s="198">
        <v>3000</v>
      </c>
      <c r="G75" s="204">
        <v>2969.3</v>
      </c>
    </row>
    <row r="76" spans="1:7" ht="15.75" hidden="1">
      <c r="A76" s="159"/>
      <c r="B76" s="154" t="s">
        <v>425</v>
      </c>
      <c r="C76" s="27" t="s">
        <v>459</v>
      </c>
      <c r="D76" s="27" t="s">
        <v>11</v>
      </c>
      <c r="E76" s="27" t="s">
        <v>12</v>
      </c>
      <c r="F76" s="197">
        <f>F77</f>
        <v>0</v>
      </c>
      <c r="G76" s="203">
        <f>G77</f>
        <v>0</v>
      </c>
    </row>
    <row r="77" spans="1:7" ht="15.75" hidden="1">
      <c r="A77" s="159"/>
      <c r="B77" s="154" t="s">
        <v>426</v>
      </c>
      <c r="C77" s="27" t="s">
        <v>459</v>
      </c>
      <c r="D77" s="27" t="s">
        <v>427</v>
      </c>
      <c r="E77" s="27" t="s">
        <v>12</v>
      </c>
      <c r="F77" s="198">
        <f>F78</f>
        <v>0</v>
      </c>
      <c r="G77" s="204">
        <f>G78</f>
        <v>0</v>
      </c>
    </row>
    <row r="78" spans="1:7" ht="47.25" hidden="1">
      <c r="A78" s="159"/>
      <c r="B78" s="154" t="s">
        <v>428</v>
      </c>
      <c r="C78" s="27" t="s">
        <v>459</v>
      </c>
      <c r="D78" s="27" t="s">
        <v>427</v>
      </c>
      <c r="E78" s="27">
        <v>453</v>
      </c>
      <c r="F78" s="198"/>
      <c r="G78" s="204"/>
    </row>
    <row r="79" spans="1:7" ht="31.5" hidden="1">
      <c r="A79" s="159"/>
      <c r="B79" s="154" t="s">
        <v>430</v>
      </c>
      <c r="C79" s="27" t="s">
        <v>460</v>
      </c>
      <c r="D79" s="27" t="s">
        <v>11</v>
      </c>
      <c r="E79" s="27" t="s">
        <v>12</v>
      </c>
      <c r="F79" s="197">
        <f>F80</f>
        <v>0</v>
      </c>
      <c r="G79" s="203">
        <f>G80</f>
        <v>0</v>
      </c>
    </row>
    <row r="80" spans="1:7" ht="15.75" hidden="1">
      <c r="A80" s="159"/>
      <c r="B80" s="154" t="s">
        <v>431</v>
      </c>
      <c r="C80" s="27" t="s">
        <v>460</v>
      </c>
      <c r="D80" s="27" t="s">
        <v>432</v>
      </c>
      <c r="E80" s="27" t="s">
        <v>12</v>
      </c>
      <c r="F80" s="198">
        <f>F81</f>
        <v>0</v>
      </c>
      <c r="G80" s="204">
        <f>G81</f>
        <v>0</v>
      </c>
    </row>
    <row r="81" spans="1:7" ht="47.25" hidden="1">
      <c r="A81" s="159"/>
      <c r="B81" s="154" t="s">
        <v>428</v>
      </c>
      <c r="C81" s="27" t="s">
        <v>460</v>
      </c>
      <c r="D81" s="27" t="s">
        <v>432</v>
      </c>
      <c r="E81" s="27">
        <v>453</v>
      </c>
      <c r="F81" s="198"/>
      <c r="G81" s="204"/>
    </row>
    <row r="82" spans="1:7" ht="21.75" customHeight="1">
      <c r="A82" s="159"/>
      <c r="B82" s="153" t="s">
        <v>491</v>
      </c>
      <c r="C82" s="48" t="s">
        <v>530</v>
      </c>
      <c r="D82" s="48" t="s">
        <v>492</v>
      </c>
      <c r="E82" s="48" t="s">
        <v>12</v>
      </c>
      <c r="F82" s="197">
        <f>F83</f>
        <v>66.8</v>
      </c>
      <c r="G82" s="203">
        <f>G83</f>
        <v>66.8</v>
      </c>
    </row>
    <row r="83" spans="1:7" ht="20.25" customHeight="1">
      <c r="A83" s="159"/>
      <c r="B83" s="154" t="s">
        <v>493</v>
      </c>
      <c r="C83" s="27" t="s">
        <v>531</v>
      </c>
      <c r="D83" s="27" t="s">
        <v>11</v>
      </c>
      <c r="E83" s="27" t="s">
        <v>12</v>
      </c>
      <c r="F83" s="197">
        <f>F84</f>
        <v>66.8</v>
      </c>
      <c r="G83" s="203">
        <f>G84</f>
        <v>66.8</v>
      </c>
    </row>
    <row r="84" spans="1:7" ht="36.75" customHeight="1">
      <c r="A84" s="159"/>
      <c r="B84" s="154" t="s">
        <v>494</v>
      </c>
      <c r="C84" s="27" t="s">
        <v>531</v>
      </c>
      <c r="D84" s="27" t="s">
        <v>495</v>
      </c>
      <c r="E84" s="27" t="s">
        <v>12</v>
      </c>
      <c r="F84" s="198">
        <f>F85+F86</f>
        <v>66.8</v>
      </c>
      <c r="G84" s="204">
        <f>G85+G86</f>
        <v>66.8</v>
      </c>
    </row>
    <row r="85" spans="1:7" ht="51.75" customHeight="1">
      <c r="A85" s="159"/>
      <c r="B85" s="154" t="s">
        <v>496</v>
      </c>
      <c r="C85" s="27" t="s">
        <v>531</v>
      </c>
      <c r="D85" s="27" t="s">
        <v>495</v>
      </c>
      <c r="E85" s="27">
        <v>455</v>
      </c>
      <c r="F85" s="198">
        <v>66.8</v>
      </c>
      <c r="G85" s="204">
        <v>66.8</v>
      </c>
    </row>
    <row r="86" spans="1:7" ht="78.75" hidden="1">
      <c r="A86" s="159"/>
      <c r="B86" s="152" t="s">
        <v>40</v>
      </c>
      <c r="C86" s="27" t="s">
        <v>531</v>
      </c>
      <c r="D86" s="27" t="s">
        <v>495</v>
      </c>
      <c r="E86" s="27">
        <v>455</v>
      </c>
      <c r="F86" s="198"/>
      <c r="G86" s="204"/>
    </row>
    <row r="87" spans="1:7" ht="15.75" hidden="1">
      <c r="A87" s="159"/>
      <c r="B87" s="153" t="s">
        <v>506</v>
      </c>
      <c r="C87" s="48">
        <v>1000</v>
      </c>
      <c r="D87" s="48" t="s">
        <v>21</v>
      </c>
      <c r="E87" s="48" t="s">
        <v>12</v>
      </c>
      <c r="F87" s="197">
        <f aca="true" t="shared" si="0" ref="F87:G89">F88</f>
        <v>0</v>
      </c>
      <c r="G87" s="203">
        <f t="shared" si="0"/>
        <v>0</v>
      </c>
    </row>
    <row r="88" spans="1:7" ht="15.75" hidden="1">
      <c r="A88" s="159"/>
      <c r="B88" s="154" t="s">
        <v>717</v>
      </c>
      <c r="C88" s="27" t="s">
        <v>716</v>
      </c>
      <c r="D88" s="27" t="s">
        <v>21</v>
      </c>
      <c r="E88" s="27" t="s">
        <v>12</v>
      </c>
      <c r="F88" s="197">
        <f t="shared" si="0"/>
        <v>0</v>
      </c>
      <c r="G88" s="203">
        <f t="shared" si="0"/>
        <v>0</v>
      </c>
    </row>
    <row r="89" spans="1:7" ht="47.25" hidden="1">
      <c r="A89" s="159"/>
      <c r="B89" s="154" t="s">
        <v>404</v>
      </c>
      <c r="C89" s="27" t="s">
        <v>716</v>
      </c>
      <c r="D89" s="27" t="s">
        <v>405</v>
      </c>
      <c r="E89" s="27" t="s">
        <v>12</v>
      </c>
      <c r="F89" s="198">
        <f t="shared" si="0"/>
        <v>0</v>
      </c>
      <c r="G89" s="204">
        <f t="shared" si="0"/>
        <v>0</v>
      </c>
    </row>
    <row r="90" spans="1:7" ht="31.5" hidden="1">
      <c r="A90" s="159"/>
      <c r="B90" s="154" t="s">
        <v>406</v>
      </c>
      <c r="C90" s="27" t="s">
        <v>716</v>
      </c>
      <c r="D90" s="27" t="s">
        <v>405</v>
      </c>
      <c r="E90" s="27">
        <v>482</v>
      </c>
      <c r="F90" s="198"/>
      <c r="G90" s="204"/>
    </row>
    <row r="91" spans="1:7" ht="27" customHeight="1">
      <c r="A91" s="159"/>
      <c r="B91" s="153" t="s">
        <v>702</v>
      </c>
      <c r="C91" s="48" t="s">
        <v>703</v>
      </c>
      <c r="D91" s="48" t="s">
        <v>704</v>
      </c>
      <c r="E91" s="48" t="s">
        <v>12</v>
      </c>
      <c r="F91" s="197">
        <f aca="true" t="shared" si="1" ref="F91:G93">F92</f>
        <v>3115.2</v>
      </c>
      <c r="G91" s="203">
        <f t="shared" si="1"/>
        <v>3115.2</v>
      </c>
    </row>
    <row r="92" spans="1:7" ht="30" customHeight="1">
      <c r="A92" s="159"/>
      <c r="B92" s="154" t="s">
        <v>705</v>
      </c>
      <c r="C92" s="27" t="s">
        <v>706</v>
      </c>
      <c r="D92" s="27" t="s">
        <v>11</v>
      </c>
      <c r="E92" s="27" t="s">
        <v>12</v>
      </c>
      <c r="F92" s="197">
        <f t="shared" si="1"/>
        <v>3115.2</v>
      </c>
      <c r="G92" s="203">
        <f t="shared" si="1"/>
        <v>3115.2</v>
      </c>
    </row>
    <row r="93" spans="1:7" ht="15.75">
      <c r="A93" s="174"/>
      <c r="B93" s="159" t="s">
        <v>707</v>
      </c>
      <c r="C93" s="176">
        <v>1101</v>
      </c>
      <c r="D93" s="176" t="s">
        <v>708</v>
      </c>
      <c r="E93" s="27" t="s">
        <v>12</v>
      </c>
      <c r="F93" s="199">
        <f t="shared" si="1"/>
        <v>3115.2</v>
      </c>
      <c r="G93" s="205">
        <f t="shared" si="1"/>
        <v>3115.2</v>
      </c>
    </row>
    <row r="94" spans="1:7" ht="129.75" customHeight="1">
      <c r="A94" s="164"/>
      <c r="B94" s="69" t="s">
        <v>709</v>
      </c>
      <c r="C94" s="176">
        <v>1101</v>
      </c>
      <c r="D94" s="176" t="s">
        <v>708</v>
      </c>
      <c r="E94" s="176">
        <v>526</v>
      </c>
      <c r="F94" s="200">
        <v>3115.2</v>
      </c>
      <c r="G94" s="206">
        <v>3115.2</v>
      </c>
    </row>
    <row r="95" spans="1:7" ht="31.5">
      <c r="A95" s="177" t="s">
        <v>713</v>
      </c>
      <c r="B95" s="178" t="s">
        <v>714</v>
      </c>
      <c r="C95" s="169"/>
      <c r="D95" s="169"/>
      <c r="E95" s="179"/>
      <c r="F95" s="201">
        <f>F96+F104</f>
        <v>4563</v>
      </c>
      <c r="G95" s="201">
        <f>G96+G104</f>
        <v>4501.5</v>
      </c>
    </row>
    <row r="96" spans="1:7" ht="36.75" customHeight="1">
      <c r="A96" s="159"/>
      <c r="B96" s="156" t="s">
        <v>28</v>
      </c>
      <c r="C96" s="18" t="s">
        <v>29</v>
      </c>
      <c r="D96" s="18" t="s">
        <v>30</v>
      </c>
      <c r="E96" s="18" t="s">
        <v>12</v>
      </c>
      <c r="F96" s="197">
        <f>F97</f>
        <v>4198</v>
      </c>
      <c r="G96" s="203">
        <f>G97</f>
        <v>4136.6</v>
      </c>
    </row>
    <row r="97" spans="1:7" ht="15.75">
      <c r="A97" s="159"/>
      <c r="B97" s="156" t="s">
        <v>32</v>
      </c>
      <c r="C97" s="13" t="s">
        <v>33</v>
      </c>
      <c r="D97" s="13" t="s">
        <v>11</v>
      </c>
      <c r="E97" s="13" t="s">
        <v>12</v>
      </c>
      <c r="F97" s="197">
        <f>F98+F101</f>
        <v>4198</v>
      </c>
      <c r="G97" s="203">
        <f>G98+G101</f>
        <v>4136.6</v>
      </c>
    </row>
    <row r="98" spans="1:7" ht="48.75" customHeight="1">
      <c r="A98" s="159"/>
      <c r="B98" s="152" t="s">
        <v>247</v>
      </c>
      <c r="C98" s="13" t="s">
        <v>33</v>
      </c>
      <c r="D98" s="13" t="s">
        <v>35</v>
      </c>
      <c r="E98" s="13" t="s">
        <v>12</v>
      </c>
      <c r="F98" s="198">
        <f>F99+F100</f>
        <v>3610.5</v>
      </c>
      <c r="G98" s="204">
        <f>G99+G100</f>
        <v>3584.5</v>
      </c>
    </row>
    <row r="99" spans="1:7" ht="36.75" customHeight="1">
      <c r="A99" s="159"/>
      <c r="B99" s="152" t="s">
        <v>37</v>
      </c>
      <c r="C99" s="13" t="s">
        <v>33</v>
      </c>
      <c r="D99" s="13" t="s">
        <v>35</v>
      </c>
      <c r="E99" s="13" t="s">
        <v>38</v>
      </c>
      <c r="F99" s="198">
        <v>2940.5</v>
      </c>
      <c r="G99" s="204">
        <v>2932</v>
      </c>
    </row>
    <row r="100" spans="1:7" ht="83.25" customHeight="1">
      <c r="A100" s="159"/>
      <c r="B100" s="152" t="s">
        <v>40</v>
      </c>
      <c r="C100" s="13" t="s">
        <v>33</v>
      </c>
      <c r="D100" s="13" t="s">
        <v>35</v>
      </c>
      <c r="E100" s="13" t="s">
        <v>38</v>
      </c>
      <c r="F100" s="198">
        <v>670</v>
      </c>
      <c r="G100" s="204">
        <v>652.5</v>
      </c>
    </row>
    <row r="101" spans="1:7" ht="15.75">
      <c r="A101" s="159"/>
      <c r="B101" s="152" t="s">
        <v>715</v>
      </c>
      <c r="C101" s="13" t="s">
        <v>33</v>
      </c>
      <c r="D101" s="13" t="s">
        <v>43</v>
      </c>
      <c r="E101" s="13" t="s">
        <v>12</v>
      </c>
      <c r="F101" s="197">
        <f>F102+F103</f>
        <v>587.5</v>
      </c>
      <c r="G101" s="203">
        <f>G102+G103</f>
        <v>552.1</v>
      </c>
    </row>
    <row r="102" spans="1:7" ht="36.75" customHeight="1">
      <c r="A102" s="159"/>
      <c r="B102" s="152" t="s">
        <v>37</v>
      </c>
      <c r="C102" s="13" t="s">
        <v>33</v>
      </c>
      <c r="D102" s="13" t="s">
        <v>43</v>
      </c>
      <c r="E102" s="13" t="s">
        <v>38</v>
      </c>
      <c r="F102" s="198">
        <v>587.5</v>
      </c>
      <c r="G102" s="204">
        <v>552.1</v>
      </c>
    </row>
    <row r="103" spans="1:7" ht="76.5" customHeight="1" hidden="1">
      <c r="A103" s="159"/>
      <c r="B103" s="152" t="s">
        <v>40</v>
      </c>
      <c r="C103" s="13" t="s">
        <v>33</v>
      </c>
      <c r="D103" s="13" t="s">
        <v>43</v>
      </c>
      <c r="E103" s="13" t="s">
        <v>38</v>
      </c>
      <c r="F103" s="198"/>
      <c r="G103" s="204"/>
    </row>
    <row r="104" spans="1:7" ht="19.5" customHeight="1">
      <c r="A104" s="159"/>
      <c r="B104" s="153" t="s">
        <v>710</v>
      </c>
      <c r="C104" s="48" t="s">
        <v>530</v>
      </c>
      <c r="D104" s="48" t="s">
        <v>492</v>
      </c>
      <c r="E104" s="48" t="s">
        <v>12</v>
      </c>
      <c r="F104" s="197">
        <f>F105</f>
        <v>365</v>
      </c>
      <c r="G104" s="203">
        <f>G105</f>
        <v>364.9</v>
      </c>
    </row>
    <row r="105" spans="1:7" ht="15.75" customHeight="1">
      <c r="A105" s="159"/>
      <c r="B105" s="154" t="s">
        <v>493</v>
      </c>
      <c r="C105" s="27" t="s">
        <v>531</v>
      </c>
      <c r="D105" s="27" t="s">
        <v>11</v>
      </c>
      <c r="E105" s="27" t="s">
        <v>12</v>
      </c>
      <c r="F105" s="197">
        <f>F106</f>
        <v>365</v>
      </c>
      <c r="G105" s="203">
        <f>G106</f>
        <v>364.9</v>
      </c>
    </row>
    <row r="106" spans="1:7" ht="36" customHeight="1">
      <c r="A106" s="159"/>
      <c r="B106" s="154" t="s">
        <v>494</v>
      </c>
      <c r="C106" s="27" t="s">
        <v>531</v>
      </c>
      <c r="D106" s="27" t="s">
        <v>495</v>
      </c>
      <c r="E106" s="27" t="s">
        <v>12</v>
      </c>
      <c r="F106" s="197">
        <f>F107+F108</f>
        <v>365</v>
      </c>
      <c r="G106" s="203">
        <f>G107+G108</f>
        <v>364.9</v>
      </c>
    </row>
    <row r="107" spans="1:7" ht="45.75" customHeight="1">
      <c r="A107" s="164"/>
      <c r="B107" s="154" t="s">
        <v>496</v>
      </c>
      <c r="C107" s="27" t="s">
        <v>531</v>
      </c>
      <c r="D107" s="27" t="s">
        <v>495</v>
      </c>
      <c r="E107" s="27">
        <v>455</v>
      </c>
      <c r="F107" s="198">
        <v>365</v>
      </c>
      <c r="G107" s="204">
        <v>364.9</v>
      </c>
    </row>
    <row r="108" spans="1:7" ht="1.5" customHeight="1" hidden="1">
      <c r="A108" s="159"/>
      <c r="B108" s="152" t="s">
        <v>40</v>
      </c>
      <c r="C108" s="27" t="s">
        <v>531</v>
      </c>
      <c r="D108" s="27" t="s">
        <v>495</v>
      </c>
      <c r="E108" s="27">
        <v>455</v>
      </c>
      <c r="F108" s="198"/>
      <c r="G108" s="204"/>
    </row>
    <row r="109" spans="1:7" ht="15.75">
      <c r="A109" s="2"/>
      <c r="B109" s="164" t="s">
        <v>769</v>
      </c>
      <c r="C109" s="164"/>
      <c r="D109" s="164"/>
      <c r="E109" s="164"/>
      <c r="F109" s="199">
        <f>F8+F95</f>
        <v>18072.3</v>
      </c>
      <c r="G109" s="205">
        <f>G8+G95</f>
        <v>16731.2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3937007874015748" right="0.1968503937007874" top="0.3937007874015748" bottom="0.3937007874015748" header="0" footer="0"/>
  <pageSetup fitToHeight="3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cp:lastPrinted>2011-09-06T05:15:05Z</cp:lastPrinted>
  <dcterms:created xsi:type="dcterms:W3CDTF">1996-10-14T23:33:28Z</dcterms:created>
  <dcterms:modified xsi:type="dcterms:W3CDTF">2011-09-06T05:15:10Z</dcterms:modified>
  <cp:category/>
  <cp:version/>
  <cp:contentType/>
  <cp:contentStatus/>
</cp:coreProperties>
</file>